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4955" activeTab="1"/>
  </bookViews>
  <sheets>
    <sheet name="Data Sheet" sheetId="1" r:id="rId1"/>
    <sheet name="Data" sheetId="5" r:id="rId2"/>
    <sheet name="Test Data-old" sheetId="2" r:id="rId3"/>
    <sheet name="Sheet3" sheetId="3" r:id="rId4"/>
  </sheets>
  <definedNames>
    <definedName name="_xlnm.Print_Area" localSheetId="0">'Data Sheet'!$A$1:$N$7</definedName>
  </definedNames>
  <calcPr calcId="145621"/>
</workbook>
</file>

<file path=xl/calcChain.xml><?xml version="1.0" encoding="utf-8"?>
<calcChain xmlns="http://schemas.openxmlformats.org/spreadsheetml/2006/main">
  <c r="B69" i="5" l="1"/>
  <c r="B45" i="5"/>
  <c r="M21" i="5"/>
  <c r="M22" i="5"/>
  <c r="M23" i="5"/>
  <c r="M24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B24" i="5"/>
  <c r="B23" i="5"/>
  <c r="B22" i="5"/>
  <c r="B21" i="5"/>
  <c r="H69" i="5"/>
  <c r="H70" i="5"/>
  <c r="G69" i="5"/>
  <c r="G70" i="5"/>
  <c r="F69" i="5"/>
  <c r="F70" i="5"/>
  <c r="E69" i="5"/>
  <c r="E70" i="5"/>
  <c r="D69" i="5"/>
  <c r="D70" i="5"/>
  <c r="C69" i="5"/>
  <c r="C70" i="5"/>
  <c r="B70" i="5"/>
  <c r="J45" i="5"/>
  <c r="J46" i="5"/>
  <c r="I45" i="5"/>
  <c r="I46" i="5"/>
  <c r="H45" i="5"/>
  <c r="H46" i="5"/>
  <c r="G45" i="5"/>
  <c r="G46" i="5"/>
  <c r="F45" i="5"/>
  <c r="F46" i="5"/>
  <c r="E45" i="5"/>
  <c r="E46" i="5"/>
  <c r="D45" i="5"/>
  <c r="D46" i="5"/>
  <c r="C45" i="5"/>
  <c r="C46" i="5"/>
  <c r="B46" i="5"/>
  <c r="C71" i="5"/>
  <c r="D71" i="5"/>
  <c r="E71" i="5"/>
  <c r="F71" i="5"/>
  <c r="G71" i="5"/>
  <c r="H71" i="5"/>
  <c r="C72" i="5"/>
  <c r="D72" i="5"/>
  <c r="E72" i="5"/>
  <c r="F72" i="5"/>
  <c r="G72" i="5"/>
  <c r="H72" i="5"/>
  <c r="B72" i="5"/>
  <c r="B71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B48" i="5"/>
  <c r="B47" i="5"/>
  <c r="I72" i="5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AK5" i="2"/>
  <c r="AK6" i="2"/>
  <c r="AK7" i="2"/>
  <c r="AK8" i="2"/>
  <c r="AK9" i="2"/>
  <c r="AK4" i="2"/>
  <c r="AK3" i="2"/>
  <c r="AK10" i="2" s="1"/>
  <c r="Y4" i="2"/>
  <c r="Y5" i="2"/>
  <c r="Y6" i="2"/>
  <c r="Y7" i="2"/>
  <c r="Y8" i="2"/>
  <c r="Y9" i="2"/>
  <c r="Y10" i="2"/>
  <c r="Y11" i="2"/>
  <c r="Y3" i="2"/>
  <c r="Y12" i="2" s="1"/>
  <c r="M4" i="2"/>
  <c r="M5" i="2"/>
  <c r="M6" i="2"/>
  <c r="M7" i="2"/>
  <c r="M8" i="2"/>
  <c r="M9" i="2"/>
  <c r="M10" i="2"/>
  <c r="M11" i="2"/>
  <c r="M12" i="2"/>
  <c r="M13" i="2"/>
  <c r="M14" i="2"/>
  <c r="M3" i="2"/>
  <c r="M15" i="2" s="1"/>
  <c r="AI4" i="2"/>
  <c r="AJ4" i="2"/>
  <c r="AI5" i="2"/>
  <c r="AJ5" i="2"/>
  <c r="AI6" i="2"/>
  <c r="AJ6" i="2"/>
  <c r="AI7" i="2"/>
  <c r="AJ7" i="2"/>
  <c r="AI8" i="2"/>
  <c r="AJ8" i="2"/>
  <c r="AI9" i="2"/>
  <c r="AJ9" i="2"/>
  <c r="W4" i="2"/>
  <c r="X4" i="2"/>
  <c r="W5" i="2"/>
  <c r="X5" i="2"/>
  <c r="W6" i="2"/>
  <c r="X6" i="2"/>
  <c r="W7" i="2"/>
  <c r="X7" i="2"/>
  <c r="W8" i="2"/>
  <c r="X8" i="2"/>
  <c r="W9" i="2"/>
  <c r="X9" i="2"/>
  <c r="W10" i="2"/>
  <c r="X10" i="2"/>
  <c r="W11" i="2"/>
  <c r="X11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3" i="2"/>
  <c r="AJ3" i="2"/>
  <c r="AI3" i="2"/>
  <c r="X3" i="2"/>
  <c r="W3" i="2"/>
  <c r="L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K48" i="5" l="1"/>
  <c r="N24" i="5"/>
</calcChain>
</file>

<file path=xl/sharedStrings.xml><?xml version="1.0" encoding="utf-8"?>
<sst xmlns="http://schemas.openxmlformats.org/spreadsheetml/2006/main" count="128" uniqueCount="78">
  <si>
    <t>Launch Location</t>
  </si>
  <si>
    <t>Arm Length</t>
  </si>
  <si>
    <t>Short</t>
  </si>
  <si>
    <t>Medium</t>
  </si>
  <si>
    <t>Long</t>
  </si>
  <si>
    <t>Record Distance in feet</t>
  </si>
  <si>
    <t>X</t>
  </si>
  <si>
    <t>Launch Point</t>
  </si>
  <si>
    <t>ARM LENGTH</t>
  </si>
  <si>
    <t>Short1</t>
  </si>
  <si>
    <t>Short2</t>
  </si>
  <si>
    <t>Short3</t>
  </si>
  <si>
    <t>Short Avg</t>
  </si>
  <si>
    <t>Short4</t>
  </si>
  <si>
    <t>Medium1</t>
  </si>
  <si>
    <t>Medium2</t>
  </si>
  <si>
    <t>Medium3</t>
  </si>
  <si>
    <t>Medium4</t>
  </si>
  <si>
    <t>Med Avg</t>
  </si>
  <si>
    <t>Long1</t>
  </si>
  <si>
    <t>Long2</t>
  </si>
  <si>
    <t>Long3</t>
  </si>
  <si>
    <t>Long4</t>
  </si>
  <si>
    <t>Long Avg</t>
  </si>
  <si>
    <t>Trim Mean</t>
  </si>
  <si>
    <t>Short5</t>
  </si>
  <si>
    <t>Short6</t>
  </si>
  <si>
    <t>Short7</t>
  </si>
  <si>
    <t>Short8</t>
  </si>
  <si>
    <t>Short9</t>
  </si>
  <si>
    <t>Medium5</t>
  </si>
  <si>
    <t>Medium6</t>
  </si>
  <si>
    <t>Medium7</t>
  </si>
  <si>
    <t>Medium8</t>
  </si>
  <si>
    <t>Medium9</t>
  </si>
  <si>
    <t>Long5</t>
  </si>
  <si>
    <t>Long6</t>
  </si>
  <si>
    <t>Long7</t>
  </si>
  <si>
    <t>Long8</t>
  </si>
  <si>
    <t>Long9</t>
  </si>
  <si>
    <t>Stand Dev</t>
  </si>
  <si>
    <t>AVERAGE</t>
  </si>
  <si>
    <t>Short10</t>
  </si>
  <si>
    <t>Short11</t>
  </si>
  <si>
    <t>Medium10</t>
  </si>
  <si>
    <t>Medium11</t>
  </si>
  <si>
    <t>Long10</t>
  </si>
  <si>
    <t>Long11</t>
  </si>
  <si>
    <t>17..25</t>
  </si>
  <si>
    <t>27..25</t>
  </si>
  <si>
    <t>Short Max</t>
  </si>
  <si>
    <t>Med Max</t>
  </si>
  <si>
    <t>Long Max</t>
  </si>
  <si>
    <t>Short12</t>
  </si>
  <si>
    <t>Short13</t>
  </si>
  <si>
    <t>Short14</t>
  </si>
  <si>
    <t>Medium12</t>
  </si>
  <si>
    <t>Medium13</t>
  </si>
  <si>
    <t>Medium14</t>
  </si>
  <si>
    <t>Long12</t>
  </si>
  <si>
    <t>Long13</t>
  </si>
  <si>
    <t>Long14</t>
  </si>
  <si>
    <t>Short15</t>
  </si>
  <si>
    <t>Short16</t>
  </si>
  <si>
    <t>Short17</t>
  </si>
  <si>
    <t>Short18</t>
  </si>
  <si>
    <t>Short19</t>
  </si>
  <si>
    <t>Medium15</t>
  </si>
  <si>
    <t>Medium16</t>
  </si>
  <si>
    <t>Medium17</t>
  </si>
  <si>
    <t>Medium18</t>
  </si>
  <si>
    <t>Medium19</t>
  </si>
  <si>
    <t>Long15</t>
  </si>
  <si>
    <t>Long16</t>
  </si>
  <si>
    <t>Long17</t>
  </si>
  <si>
    <t>Long18</t>
  </si>
  <si>
    <t>Long19</t>
  </si>
  <si>
    <t>TEAM NAME: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</si>
</sst>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3399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164" fontId="9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Launch Distance vs. Launch Point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Short1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xVal>
            <c:numRef>
              <c:f>Data!$B$1:$M$1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</c:numCache>
            </c:numRef>
          </c:xVal>
          <c:yVal>
            <c:numRef>
              <c:f>Data!$B$22:$M$22</c:f>
              <c:numCache>
                <c:formatCode>0.0</c:formatCode>
                <c:ptCount val="12"/>
                <c:pt idx="0">
                  <c:v>8.4868421052631575</c:v>
                </c:pt>
                <c:pt idx="1">
                  <c:v>10.381578947368421</c:v>
                </c:pt>
                <c:pt idx="2">
                  <c:v>13.855263157894736</c:v>
                </c:pt>
                <c:pt idx="3">
                  <c:v>16.486842105263158</c:v>
                </c:pt>
                <c:pt idx="4">
                  <c:v>20.166666666666668</c:v>
                </c:pt>
                <c:pt idx="5">
                  <c:v>26.105263157894736</c:v>
                </c:pt>
                <c:pt idx="6">
                  <c:v>29.973684210526315</c:v>
                </c:pt>
                <c:pt idx="7">
                  <c:v>33.065789473684212</c:v>
                </c:pt>
                <c:pt idx="8">
                  <c:v>35.236842105263158</c:v>
                </c:pt>
                <c:pt idx="9">
                  <c:v>39.097222222222221</c:v>
                </c:pt>
                <c:pt idx="10">
                  <c:v>39.25</c:v>
                </c:pt>
                <c:pt idx="11">
                  <c:v>41.5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Data!$A$26</c:f>
              <c:strCache>
                <c:ptCount val="1"/>
                <c:pt idx="0">
                  <c:v>Medium1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xVal>
            <c:numRef>
              <c:f>Data!$B$1:$J$1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</c:numCache>
            </c:numRef>
          </c:xVal>
          <c:yVal>
            <c:numRef>
              <c:f>Data!$B$46:$J$46</c:f>
              <c:numCache>
                <c:formatCode>0.0</c:formatCode>
                <c:ptCount val="9"/>
                <c:pt idx="0">
                  <c:v>14.789473684210526</c:v>
                </c:pt>
                <c:pt idx="1">
                  <c:v>17.394736842105264</c:v>
                </c:pt>
                <c:pt idx="2">
                  <c:v>22.75</c:v>
                </c:pt>
                <c:pt idx="3">
                  <c:v>25.583333333333332</c:v>
                </c:pt>
                <c:pt idx="4">
                  <c:v>29.118421052631579</c:v>
                </c:pt>
                <c:pt idx="5">
                  <c:v>31.342105263157894</c:v>
                </c:pt>
                <c:pt idx="6">
                  <c:v>33.55263157894737</c:v>
                </c:pt>
                <c:pt idx="7">
                  <c:v>33.94736842105263</c:v>
                </c:pt>
                <c:pt idx="8">
                  <c:v>38.125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Data!$A$50</c:f>
              <c:strCache>
                <c:ptCount val="1"/>
                <c:pt idx="0">
                  <c:v>Long1</c:v>
                </c:pt>
              </c:strCache>
            </c:strRef>
          </c:tx>
          <c:spPr>
            <a:ln w="28575">
              <a:solidFill>
                <a:srgbClr val="92D050"/>
              </a:solidFill>
            </a:ln>
          </c:spPr>
          <c:xVal>
            <c:numRef>
              <c:f>Data!$B$1:$H$1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</c:numCache>
            </c:numRef>
          </c:xVal>
          <c:yVal>
            <c:numRef>
              <c:f>Data!$B$70:$H$70</c:f>
              <c:numCache>
                <c:formatCode>0.0</c:formatCode>
                <c:ptCount val="7"/>
                <c:pt idx="0">
                  <c:v>19.631578947368421</c:v>
                </c:pt>
                <c:pt idx="1">
                  <c:v>21.842105263157894</c:v>
                </c:pt>
                <c:pt idx="2">
                  <c:v>23.657894736842106</c:v>
                </c:pt>
                <c:pt idx="3">
                  <c:v>24.421052631578949</c:v>
                </c:pt>
                <c:pt idx="4">
                  <c:v>27.631578947368421</c:v>
                </c:pt>
                <c:pt idx="5">
                  <c:v>28.578947368421051</c:v>
                </c:pt>
                <c:pt idx="6">
                  <c:v>33.411764705882355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04800"/>
        <c:axId val="81011072"/>
      </c:scatterChart>
      <c:valAx>
        <c:axId val="81004800"/>
        <c:scaling>
          <c:orientation val="minMax"/>
          <c:max val="2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Launch</a:t>
                </a:r>
                <a:r>
                  <a:rPr lang="en-US" sz="1400" baseline="0"/>
                  <a:t> Point (inches)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1011072"/>
        <c:crosses val="autoZero"/>
        <c:crossBetween val="midCat"/>
        <c:majorUnit val="2"/>
      </c:valAx>
      <c:valAx>
        <c:axId val="81011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Launch</a:t>
                </a:r>
                <a:r>
                  <a:rPr lang="en-US" sz="1400" baseline="0"/>
                  <a:t> Distance (feet)</a:t>
                </a:r>
                <a:endParaRPr lang="en-US" sz="14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1004800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Launch Distance vs. Launch Point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'Test Data-old'!$B$2</c:f>
              <c:strCache>
                <c:ptCount val="1"/>
                <c:pt idx="0">
                  <c:v>Short1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xVal>
            <c:numRef>
              <c:f>'Test Data-old'!$A$3:$A$14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</c:numCache>
            </c:numRef>
          </c:xVal>
          <c:yVal>
            <c:numRef>
              <c:f>'Test Data-old'!$L$3:$L$14</c:f>
              <c:numCache>
                <c:formatCode>0.0</c:formatCode>
                <c:ptCount val="12"/>
                <c:pt idx="0">
                  <c:v>6.3</c:v>
                </c:pt>
                <c:pt idx="1">
                  <c:v>8.8000000000000007</c:v>
                </c:pt>
                <c:pt idx="2">
                  <c:v>12.1</c:v>
                </c:pt>
                <c:pt idx="3">
                  <c:v>14</c:v>
                </c:pt>
                <c:pt idx="4">
                  <c:v>19.2</c:v>
                </c:pt>
                <c:pt idx="5">
                  <c:v>23.8</c:v>
                </c:pt>
                <c:pt idx="6">
                  <c:v>27.1</c:v>
                </c:pt>
                <c:pt idx="7">
                  <c:v>31.4</c:v>
                </c:pt>
                <c:pt idx="8">
                  <c:v>34.700000000000003</c:v>
                </c:pt>
                <c:pt idx="9">
                  <c:v>39</c:v>
                </c:pt>
                <c:pt idx="10">
                  <c:v>40</c:v>
                </c:pt>
                <c:pt idx="11">
                  <c:v>42.5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'Test Data-old'!$N$2</c:f>
              <c:strCache>
                <c:ptCount val="1"/>
                <c:pt idx="0">
                  <c:v>Medium1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xVal>
            <c:numRef>
              <c:f>'Test Data-old'!$A$3:$A$14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</c:numCache>
            </c:numRef>
          </c:xVal>
          <c:yVal>
            <c:numRef>
              <c:f>'Test Data-old'!$X$3:$X$11</c:f>
              <c:numCache>
                <c:formatCode>0.0</c:formatCode>
                <c:ptCount val="9"/>
                <c:pt idx="0">
                  <c:v>12.7</c:v>
                </c:pt>
                <c:pt idx="1">
                  <c:v>15.7</c:v>
                </c:pt>
                <c:pt idx="2">
                  <c:v>19.899999999999999</c:v>
                </c:pt>
                <c:pt idx="3">
                  <c:v>23.6</c:v>
                </c:pt>
                <c:pt idx="4">
                  <c:v>27.6</c:v>
                </c:pt>
                <c:pt idx="5">
                  <c:v>32.200000000000003</c:v>
                </c:pt>
                <c:pt idx="6">
                  <c:v>33.799999999999997</c:v>
                </c:pt>
                <c:pt idx="7">
                  <c:v>32.799999999999997</c:v>
                </c:pt>
                <c:pt idx="8">
                  <c:v>39.75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'Test Data-old'!$Z$2</c:f>
              <c:strCache>
                <c:ptCount val="1"/>
                <c:pt idx="0">
                  <c:v>Long1</c:v>
                </c:pt>
              </c:strCache>
            </c:strRef>
          </c:tx>
          <c:spPr>
            <a:ln w="31750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xVal>
            <c:numRef>
              <c:f>'Test Data-old'!$A$3:$A$14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</c:numCache>
            </c:numRef>
          </c:xVal>
          <c:yVal>
            <c:numRef>
              <c:f>'Test Data-old'!$AJ$3:$AJ$9</c:f>
              <c:numCache>
                <c:formatCode>0.0</c:formatCode>
                <c:ptCount val="7"/>
                <c:pt idx="0">
                  <c:v>18.100000000000001</c:v>
                </c:pt>
                <c:pt idx="1">
                  <c:v>19</c:v>
                </c:pt>
                <c:pt idx="2">
                  <c:v>20.5</c:v>
                </c:pt>
                <c:pt idx="3">
                  <c:v>21</c:v>
                </c:pt>
                <c:pt idx="4">
                  <c:v>25.4</c:v>
                </c:pt>
                <c:pt idx="5">
                  <c:v>23.5</c:v>
                </c:pt>
                <c:pt idx="6">
                  <c:v>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90816"/>
        <c:axId val="81093376"/>
      </c:scatterChart>
      <c:valAx>
        <c:axId val="81090816"/>
        <c:scaling>
          <c:orientation val="minMax"/>
          <c:max val="26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Launch Point (inches)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1093376"/>
        <c:crosses val="autoZero"/>
        <c:crossBetween val="midCat"/>
        <c:majorUnit val="2"/>
      </c:valAx>
      <c:valAx>
        <c:axId val="81093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Launch</a:t>
                </a:r>
                <a:r>
                  <a:rPr lang="en-US" sz="1200" baseline="0"/>
                  <a:t> Distnace (feet)</a:t>
                </a:r>
                <a:endParaRPr lang="en-US" sz="1200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81090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11907</xdr:colOff>
      <xdr:row>1</xdr:row>
      <xdr:rowOff>35720</xdr:rowOff>
    </xdr:from>
    <xdr:to>
      <xdr:col>34</xdr:col>
      <xdr:colOff>166687</xdr:colOff>
      <xdr:row>50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16</xdr:row>
      <xdr:rowOff>85725</xdr:rowOff>
    </xdr:from>
    <xdr:to>
      <xdr:col>29</xdr:col>
      <xdr:colOff>466725</xdr:colOff>
      <xdr:row>49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N7"/>
    </sheetView>
  </sheetViews>
  <sheetFormatPr defaultRowHeight="60" customHeight="1" x14ac:dyDescent="0.25"/>
  <cols>
    <col min="1" max="1" width="9.140625" style="3"/>
    <col min="2" max="2" width="13.85546875" style="3" customWidth="1"/>
    <col min="3" max="3" width="9.42578125" style="21" customWidth="1"/>
    <col min="4" max="14" width="9.140625" style="21"/>
    <col min="15" max="16384" width="9.140625" style="3"/>
  </cols>
  <sheetData>
    <row r="1" spans="1:14" ht="60" customHeight="1" thickBot="1" x14ac:dyDescent="0.3">
      <c r="A1" s="3" t="s">
        <v>77</v>
      </c>
    </row>
    <row r="2" spans="1:14" ht="60" customHeight="1" thickBot="1" x14ac:dyDescent="0.3">
      <c r="A2" s="1"/>
      <c r="B2" s="2"/>
      <c r="C2" s="50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ht="31.5" customHeight="1" thickBot="1" x14ac:dyDescent="0.3">
      <c r="A3" s="4"/>
      <c r="B3" s="5"/>
      <c r="C3" s="6">
        <v>2</v>
      </c>
      <c r="D3" s="7">
        <f>C3+2</f>
        <v>4</v>
      </c>
      <c r="E3" s="7">
        <f t="shared" ref="E3:N3" si="0">D3+2</f>
        <v>6</v>
      </c>
      <c r="F3" s="7">
        <f t="shared" si="0"/>
        <v>8</v>
      </c>
      <c r="G3" s="7">
        <f t="shared" si="0"/>
        <v>10</v>
      </c>
      <c r="H3" s="7">
        <f t="shared" si="0"/>
        <v>12</v>
      </c>
      <c r="I3" s="7">
        <f t="shared" si="0"/>
        <v>14</v>
      </c>
      <c r="J3" s="7">
        <f t="shared" si="0"/>
        <v>16</v>
      </c>
      <c r="K3" s="7">
        <f t="shared" si="0"/>
        <v>18</v>
      </c>
      <c r="L3" s="7">
        <f t="shared" si="0"/>
        <v>20</v>
      </c>
      <c r="M3" s="7">
        <f t="shared" si="0"/>
        <v>22</v>
      </c>
      <c r="N3" s="8">
        <f t="shared" si="0"/>
        <v>24</v>
      </c>
    </row>
    <row r="4" spans="1:14" ht="80.099999999999994" customHeight="1" x14ac:dyDescent="0.25">
      <c r="A4" s="53" t="s">
        <v>1</v>
      </c>
      <c r="B4" s="9" t="s">
        <v>2</v>
      </c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14" ht="80.099999999999994" customHeight="1" x14ac:dyDescent="0.25">
      <c r="A5" s="54"/>
      <c r="B5" s="13" t="s">
        <v>3</v>
      </c>
      <c r="C5" s="14"/>
      <c r="D5" s="15"/>
      <c r="E5" s="15"/>
      <c r="F5" s="15"/>
      <c r="G5" s="15"/>
      <c r="H5" s="15"/>
      <c r="I5" s="15"/>
      <c r="J5" s="15"/>
      <c r="K5" s="15"/>
      <c r="L5" s="15" t="s">
        <v>6</v>
      </c>
      <c r="M5" s="15" t="s">
        <v>6</v>
      </c>
      <c r="N5" s="16" t="s">
        <v>6</v>
      </c>
    </row>
    <row r="6" spans="1:14" ht="80.099999999999994" customHeight="1" thickBot="1" x14ac:dyDescent="0.3">
      <c r="A6" s="55"/>
      <c r="B6" s="17" t="s">
        <v>4</v>
      </c>
      <c r="C6" s="18"/>
      <c r="D6" s="19"/>
      <c r="E6" s="19"/>
      <c r="F6" s="19"/>
      <c r="G6" s="19"/>
      <c r="H6" s="19"/>
      <c r="I6" s="19"/>
      <c r="J6" s="19" t="s">
        <v>6</v>
      </c>
      <c r="K6" s="19" t="s">
        <v>6</v>
      </c>
      <c r="L6" s="19" t="s">
        <v>6</v>
      </c>
      <c r="M6" s="19" t="s">
        <v>6</v>
      </c>
      <c r="N6" s="20" t="s">
        <v>6</v>
      </c>
    </row>
    <row r="7" spans="1:14" ht="31.5" customHeight="1" thickBot="1" x14ac:dyDescent="0.3">
      <c r="A7" s="22"/>
      <c r="B7" s="23"/>
      <c r="C7" s="56" t="s">
        <v>5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</sheetData>
  <mergeCells count="3">
    <mergeCell ref="C2:N2"/>
    <mergeCell ref="A4:A6"/>
    <mergeCell ref="C7:N7"/>
  </mergeCells>
  <printOptions horizontalCentered="1" verticalCentered="1"/>
  <pageMargins left="0.2" right="0.2" top="0.75" bottom="0.75" header="0.3" footer="0.3"/>
  <pageSetup paperSize="17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5"/>
  <sheetViews>
    <sheetView tabSelected="1" zoomScale="80" zoomScaleNormal="80" workbookViewId="0">
      <selection activeCell="M31" sqref="M31"/>
    </sheetView>
  </sheetViews>
  <sheetFormatPr defaultRowHeight="15.75" x14ac:dyDescent="0.25"/>
  <cols>
    <col min="1" max="1" width="15.85546875" style="42" customWidth="1"/>
    <col min="2" max="16384" width="9.140625" style="42"/>
  </cols>
  <sheetData>
    <row r="1" spans="1:42" s="39" customFormat="1" x14ac:dyDescent="0.25">
      <c r="A1" s="37" t="s">
        <v>7</v>
      </c>
      <c r="B1" s="38">
        <v>2</v>
      </c>
      <c r="C1" s="38">
        <f t="shared" ref="C1:M1" si="0">B1+2</f>
        <v>4</v>
      </c>
      <c r="D1" s="38">
        <f t="shared" si="0"/>
        <v>6</v>
      </c>
      <c r="E1" s="38">
        <f t="shared" si="0"/>
        <v>8</v>
      </c>
      <c r="F1" s="38">
        <f t="shared" si="0"/>
        <v>10</v>
      </c>
      <c r="G1" s="38">
        <f t="shared" si="0"/>
        <v>12</v>
      </c>
      <c r="H1" s="38">
        <f t="shared" si="0"/>
        <v>14</v>
      </c>
      <c r="I1" s="38">
        <f t="shared" si="0"/>
        <v>16</v>
      </c>
      <c r="J1" s="38">
        <f t="shared" si="0"/>
        <v>18</v>
      </c>
      <c r="K1" s="38">
        <f t="shared" si="0"/>
        <v>20</v>
      </c>
      <c r="L1" s="38">
        <f t="shared" si="0"/>
        <v>22</v>
      </c>
      <c r="M1" s="38">
        <f t="shared" si="0"/>
        <v>24</v>
      </c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42" x14ac:dyDescent="0.25">
      <c r="A2" s="40" t="s">
        <v>9</v>
      </c>
      <c r="B2" s="46">
        <v>5.5</v>
      </c>
      <c r="C2" s="46">
        <v>6</v>
      </c>
      <c r="D2" s="46">
        <v>7.5</v>
      </c>
      <c r="E2" s="46">
        <v>12</v>
      </c>
      <c r="F2" s="46">
        <v>17</v>
      </c>
      <c r="G2" s="46">
        <v>23</v>
      </c>
      <c r="H2" s="46">
        <v>26.5</v>
      </c>
      <c r="I2" s="46">
        <v>30.5</v>
      </c>
      <c r="J2" s="46">
        <v>35</v>
      </c>
      <c r="K2" s="46">
        <v>37</v>
      </c>
      <c r="L2" s="46">
        <v>39</v>
      </c>
      <c r="M2" s="46">
        <v>42</v>
      </c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M2" s="41"/>
      <c r="AN2" s="41"/>
      <c r="AO2" s="41"/>
      <c r="AP2" s="41"/>
    </row>
    <row r="3" spans="1:42" x14ac:dyDescent="0.25">
      <c r="A3" s="40" t="s">
        <v>10</v>
      </c>
      <c r="B3" s="46">
        <v>5</v>
      </c>
      <c r="C3" s="46">
        <v>7</v>
      </c>
      <c r="D3" s="46">
        <v>10</v>
      </c>
      <c r="E3" s="46">
        <v>11</v>
      </c>
      <c r="F3" s="46">
        <v>20</v>
      </c>
      <c r="G3" s="46">
        <v>27</v>
      </c>
      <c r="H3" s="46">
        <v>15</v>
      </c>
      <c r="I3" s="46">
        <v>33</v>
      </c>
      <c r="J3" s="46">
        <v>36</v>
      </c>
      <c r="K3" s="46">
        <v>38</v>
      </c>
      <c r="L3" s="46">
        <v>42</v>
      </c>
      <c r="M3" s="46">
        <v>44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M3" s="41"/>
      <c r="AN3" s="41"/>
      <c r="AO3" s="41"/>
      <c r="AP3" s="41"/>
    </row>
    <row r="4" spans="1:42" x14ac:dyDescent="0.25">
      <c r="A4" s="40" t="s">
        <v>11</v>
      </c>
      <c r="B4" s="46">
        <v>5</v>
      </c>
      <c r="C4" s="46">
        <v>7</v>
      </c>
      <c r="D4" s="46">
        <v>10</v>
      </c>
      <c r="E4" s="46">
        <v>11</v>
      </c>
      <c r="F4" s="46">
        <v>18</v>
      </c>
      <c r="G4" s="46">
        <v>20</v>
      </c>
      <c r="H4" s="46">
        <v>26</v>
      </c>
      <c r="I4" s="46">
        <v>30</v>
      </c>
      <c r="J4" s="46">
        <v>32.5</v>
      </c>
      <c r="K4" s="46"/>
      <c r="L4" s="46"/>
      <c r="M4" s="46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M4" s="41"/>
      <c r="AN4" s="41"/>
      <c r="AO4" s="41"/>
      <c r="AP4" s="41"/>
    </row>
    <row r="5" spans="1:42" x14ac:dyDescent="0.25">
      <c r="A5" s="40" t="s">
        <v>13</v>
      </c>
      <c r="B5" s="46">
        <v>6</v>
      </c>
      <c r="C5" s="46">
        <v>10</v>
      </c>
      <c r="D5" s="46">
        <v>10</v>
      </c>
      <c r="E5" s="46">
        <v>13</v>
      </c>
      <c r="F5" s="46">
        <v>8</v>
      </c>
      <c r="G5" s="46">
        <v>16</v>
      </c>
      <c r="H5" s="46">
        <v>25</v>
      </c>
      <c r="I5" s="46">
        <v>26</v>
      </c>
      <c r="J5" s="46">
        <v>29</v>
      </c>
      <c r="K5" s="46">
        <v>35</v>
      </c>
      <c r="L5" s="46">
        <v>38</v>
      </c>
      <c r="M5" s="46">
        <v>36</v>
      </c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M5" s="41"/>
      <c r="AN5" s="41"/>
      <c r="AO5" s="41"/>
      <c r="AP5" s="41"/>
    </row>
    <row r="6" spans="1:42" x14ac:dyDescent="0.25">
      <c r="A6" s="43" t="s">
        <v>25</v>
      </c>
      <c r="B6" s="46">
        <v>9</v>
      </c>
      <c r="C6" s="46">
        <v>10</v>
      </c>
      <c r="D6" s="46">
        <v>14</v>
      </c>
      <c r="E6" s="46">
        <v>18</v>
      </c>
      <c r="F6" s="46">
        <v>23</v>
      </c>
      <c r="G6" s="46">
        <v>24</v>
      </c>
      <c r="H6" s="46">
        <v>31</v>
      </c>
      <c r="I6" s="46">
        <v>29</v>
      </c>
      <c r="J6" s="46">
        <v>33</v>
      </c>
      <c r="K6" s="46">
        <v>40</v>
      </c>
      <c r="L6" s="46">
        <v>39</v>
      </c>
      <c r="M6" s="46">
        <v>40</v>
      </c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M6" s="41"/>
      <c r="AN6" s="41"/>
      <c r="AO6" s="41"/>
      <c r="AP6" s="41"/>
    </row>
    <row r="7" spans="1:42" x14ac:dyDescent="0.25">
      <c r="A7" s="43" t="s">
        <v>26</v>
      </c>
      <c r="B7" s="46">
        <v>5</v>
      </c>
      <c r="C7" s="46">
        <v>7</v>
      </c>
      <c r="D7" s="46">
        <v>13</v>
      </c>
      <c r="E7" s="46">
        <v>12</v>
      </c>
      <c r="F7" s="46">
        <v>14</v>
      </c>
      <c r="G7" s="46">
        <v>21</v>
      </c>
      <c r="H7" s="46">
        <v>23</v>
      </c>
      <c r="I7" s="46">
        <v>32</v>
      </c>
      <c r="J7" s="46">
        <v>35</v>
      </c>
      <c r="K7" s="46">
        <v>39</v>
      </c>
      <c r="L7" s="46">
        <v>40</v>
      </c>
      <c r="M7" s="46">
        <v>34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M7" s="41"/>
      <c r="AN7" s="41"/>
      <c r="AO7" s="41"/>
      <c r="AP7" s="41"/>
    </row>
    <row r="8" spans="1:42" x14ac:dyDescent="0.25">
      <c r="A8" s="43" t="s">
        <v>27</v>
      </c>
      <c r="B8" s="46">
        <v>11</v>
      </c>
      <c r="C8" s="46">
        <v>13</v>
      </c>
      <c r="D8" s="46">
        <v>13.5</v>
      </c>
      <c r="E8" s="46">
        <v>18.5</v>
      </c>
      <c r="F8" s="46">
        <v>18</v>
      </c>
      <c r="G8" s="46">
        <v>24</v>
      </c>
      <c r="H8" s="46">
        <v>27</v>
      </c>
      <c r="I8" s="46">
        <v>31.5</v>
      </c>
      <c r="J8" s="46">
        <v>34.5</v>
      </c>
      <c r="K8" s="46">
        <v>40.5</v>
      </c>
      <c r="L8" s="46">
        <v>43</v>
      </c>
      <c r="M8" s="46">
        <v>44</v>
      </c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M8" s="41"/>
      <c r="AN8" s="41"/>
      <c r="AO8" s="41"/>
      <c r="AP8" s="41"/>
    </row>
    <row r="9" spans="1:42" x14ac:dyDescent="0.25">
      <c r="A9" s="43" t="s">
        <v>28</v>
      </c>
      <c r="B9" s="46">
        <v>6</v>
      </c>
      <c r="C9" s="46">
        <v>10</v>
      </c>
      <c r="D9" s="46">
        <v>15</v>
      </c>
      <c r="E9" s="46">
        <v>19</v>
      </c>
      <c r="F9" s="46">
        <v>24</v>
      </c>
      <c r="G9" s="46">
        <v>28</v>
      </c>
      <c r="H9" s="46">
        <v>32</v>
      </c>
      <c r="I9" s="46">
        <v>34</v>
      </c>
      <c r="J9" s="46">
        <v>38</v>
      </c>
      <c r="K9" s="46">
        <v>39</v>
      </c>
      <c r="L9" s="46">
        <v>36</v>
      </c>
      <c r="M9" s="46">
        <v>48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M9" s="41"/>
      <c r="AN9" s="41"/>
      <c r="AO9" s="41"/>
      <c r="AP9" s="41"/>
    </row>
    <row r="10" spans="1:42" x14ac:dyDescent="0.25">
      <c r="A10" s="43" t="s">
        <v>29</v>
      </c>
      <c r="B10" s="46">
        <v>12</v>
      </c>
      <c r="C10" s="46">
        <v>14</v>
      </c>
      <c r="D10" s="46">
        <v>15</v>
      </c>
      <c r="E10" s="46">
        <v>15</v>
      </c>
      <c r="F10" s="46">
        <v>24</v>
      </c>
      <c r="G10" s="46">
        <v>27</v>
      </c>
      <c r="H10" s="46">
        <v>35</v>
      </c>
      <c r="I10" s="46">
        <v>36</v>
      </c>
      <c r="J10" s="46">
        <v>37</v>
      </c>
      <c r="K10" s="46">
        <v>41</v>
      </c>
      <c r="L10" s="46">
        <v>43</v>
      </c>
      <c r="M10" s="46">
        <v>44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M10" s="41"/>
      <c r="AN10" s="41"/>
      <c r="AO10" s="41"/>
      <c r="AP10" s="41"/>
    </row>
    <row r="11" spans="1:42" x14ac:dyDescent="0.25">
      <c r="A11" s="44" t="s">
        <v>42</v>
      </c>
      <c r="B11" s="46">
        <v>10</v>
      </c>
      <c r="C11" s="46">
        <v>9</v>
      </c>
      <c r="D11" s="46">
        <v>20</v>
      </c>
      <c r="E11" s="46">
        <v>12</v>
      </c>
      <c r="F11" s="46">
        <v>22</v>
      </c>
      <c r="G11" s="46">
        <v>27</v>
      </c>
      <c r="H11" s="46">
        <v>31.5</v>
      </c>
      <c r="I11" s="46">
        <v>33</v>
      </c>
      <c r="J11" s="46">
        <v>36</v>
      </c>
      <c r="K11" s="46">
        <v>39</v>
      </c>
      <c r="L11" s="46">
        <v>38</v>
      </c>
      <c r="M11" s="46">
        <v>36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M11" s="41"/>
      <c r="AN11" s="41"/>
      <c r="AO11" s="41"/>
      <c r="AP11" s="41"/>
    </row>
    <row r="12" spans="1:42" x14ac:dyDescent="0.25">
      <c r="A12" s="44" t="s">
        <v>43</v>
      </c>
      <c r="B12" s="46">
        <v>5.75</v>
      </c>
      <c r="C12" s="46">
        <v>7.75</v>
      </c>
      <c r="D12" s="46">
        <v>9.25</v>
      </c>
      <c r="E12" s="46">
        <v>17.75</v>
      </c>
      <c r="F12" s="46" t="s">
        <v>48</v>
      </c>
      <c r="G12" s="46">
        <v>31</v>
      </c>
      <c r="H12" s="46">
        <v>27.5</v>
      </c>
      <c r="I12" s="46">
        <v>29.25</v>
      </c>
      <c r="J12" s="46">
        <v>26</v>
      </c>
      <c r="K12" s="46">
        <v>38.25</v>
      </c>
      <c r="L12" s="46">
        <v>40.5</v>
      </c>
      <c r="M12" s="46">
        <v>42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M12" s="41"/>
      <c r="AN12" s="41"/>
      <c r="AO12" s="41"/>
      <c r="AP12" s="41"/>
    </row>
    <row r="13" spans="1:42" x14ac:dyDescent="0.25">
      <c r="A13" s="43" t="s">
        <v>53</v>
      </c>
      <c r="B13" s="46">
        <v>7</v>
      </c>
      <c r="C13" s="46">
        <v>7.5</v>
      </c>
      <c r="D13" s="46">
        <v>10</v>
      </c>
      <c r="E13" s="46">
        <v>12</v>
      </c>
      <c r="F13" s="46">
        <v>16</v>
      </c>
      <c r="G13" s="46">
        <v>21</v>
      </c>
      <c r="H13" s="46">
        <v>27</v>
      </c>
      <c r="I13" s="46">
        <v>31</v>
      </c>
      <c r="J13" s="46">
        <v>35.5</v>
      </c>
      <c r="K13" s="46">
        <v>40</v>
      </c>
      <c r="L13" s="46">
        <v>39</v>
      </c>
      <c r="M13" s="46">
        <v>41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M13" s="41"/>
      <c r="AN13" s="41"/>
      <c r="AO13" s="41"/>
      <c r="AP13" s="41"/>
    </row>
    <row r="14" spans="1:42" x14ac:dyDescent="0.25">
      <c r="A14" s="43" t="s">
        <v>54</v>
      </c>
      <c r="B14" s="46">
        <v>10</v>
      </c>
      <c r="C14" s="46">
        <v>11</v>
      </c>
      <c r="D14" s="46">
        <v>17</v>
      </c>
      <c r="E14" s="46">
        <v>20</v>
      </c>
      <c r="F14" s="46">
        <v>22</v>
      </c>
      <c r="G14" s="46">
        <v>29</v>
      </c>
      <c r="H14" s="46">
        <v>31</v>
      </c>
      <c r="I14" s="46">
        <v>34</v>
      </c>
      <c r="J14" s="46">
        <v>39</v>
      </c>
      <c r="K14" s="46">
        <v>40</v>
      </c>
      <c r="L14" s="46">
        <v>44</v>
      </c>
      <c r="M14" s="46">
        <v>45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M14" s="41"/>
      <c r="AN14" s="41"/>
      <c r="AO14" s="41"/>
      <c r="AP14" s="41"/>
    </row>
    <row r="15" spans="1:42" x14ac:dyDescent="0.25">
      <c r="A15" s="43" t="s">
        <v>55</v>
      </c>
      <c r="B15" s="46">
        <v>8</v>
      </c>
      <c r="C15" s="46">
        <v>9</v>
      </c>
      <c r="D15" s="46">
        <v>13</v>
      </c>
      <c r="E15" s="46">
        <v>18</v>
      </c>
      <c r="F15" s="46">
        <v>24</v>
      </c>
      <c r="G15" s="46">
        <v>30</v>
      </c>
      <c r="H15" s="46">
        <v>33</v>
      </c>
      <c r="I15" s="46">
        <v>33</v>
      </c>
      <c r="J15" s="46">
        <v>37</v>
      </c>
      <c r="K15" s="46">
        <v>37</v>
      </c>
      <c r="L15" s="46">
        <v>34</v>
      </c>
      <c r="M15" s="46">
        <v>42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M15" s="41"/>
      <c r="AN15" s="41"/>
      <c r="AO15" s="41"/>
      <c r="AP15" s="41"/>
    </row>
    <row r="16" spans="1:42" x14ac:dyDescent="0.25">
      <c r="A16" s="44" t="s">
        <v>62</v>
      </c>
      <c r="B16" s="46">
        <v>9</v>
      </c>
      <c r="C16" s="46">
        <v>13</v>
      </c>
      <c r="D16" s="46">
        <v>20</v>
      </c>
      <c r="E16" s="46">
        <v>26</v>
      </c>
      <c r="F16" s="46">
        <v>24</v>
      </c>
      <c r="G16" s="46">
        <v>24</v>
      </c>
      <c r="H16" s="46">
        <v>31</v>
      </c>
      <c r="I16" s="46">
        <v>32</v>
      </c>
      <c r="J16" s="46">
        <v>34</v>
      </c>
      <c r="K16" s="46">
        <v>44</v>
      </c>
      <c r="L16" s="46">
        <v>37</v>
      </c>
      <c r="M16" s="46">
        <v>40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M16" s="41"/>
      <c r="AN16" s="41"/>
      <c r="AO16" s="41"/>
      <c r="AP16" s="41"/>
    </row>
    <row r="17" spans="1:42" x14ac:dyDescent="0.25">
      <c r="A17" s="44" t="s">
        <v>63</v>
      </c>
      <c r="B17" s="46">
        <v>13</v>
      </c>
      <c r="C17" s="46">
        <v>19</v>
      </c>
      <c r="D17" s="46">
        <v>19</v>
      </c>
      <c r="E17" s="46">
        <v>22</v>
      </c>
      <c r="F17" s="46">
        <v>26</v>
      </c>
      <c r="G17" s="46">
        <v>35</v>
      </c>
      <c r="H17" s="46">
        <v>37</v>
      </c>
      <c r="I17" s="46">
        <v>34</v>
      </c>
      <c r="J17" s="46">
        <v>40</v>
      </c>
      <c r="K17" s="46">
        <v>39</v>
      </c>
      <c r="L17" s="46">
        <v>40</v>
      </c>
      <c r="M17" s="46">
        <v>40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M17" s="41"/>
      <c r="AN17" s="41"/>
      <c r="AO17" s="41"/>
      <c r="AP17" s="41"/>
    </row>
    <row r="18" spans="1:42" x14ac:dyDescent="0.25">
      <c r="A18" s="44" t="s">
        <v>64</v>
      </c>
      <c r="B18" s="46">
        <v>10</v>
      </c>
      <c r="C18" s="46">
        <v>8</v>
      </c>
      <c r="D18" s="46">
        <v>12</v>
      </c>
      <c r="E18" s="46">
        <v>17</v>
      </c>
      <c r="F18" s="46">
        <v>22</v>
      </c>
      <c r="G18" s="46">
        <v>25</v>
      </c>
      <c r="H18" s="46">
        <v>31</v>
      </c>
      <c r="I18" s="46">
        <v>37</v>
      </c>
      <c r="J18" s="46">
        <v>36</v>
      </c>
      <c r="K18" s="46">
        <v>39</v>
      </c>
      <c r="L18" s="46">
        <v>40</v>
      </c>
      <c r="M18" s="46">
        <v>41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M18" s="41"/>
      <c r="AN18" s="41"/>
      <c r="AO18" s="41"/>
      <c r="AP18" s="41"/>
    </row>
    <row r="19" spans="1:42" x14ac:dyDescent="0.25">
      <c r="A19" s="44" t="s">
        <v>65</v>
      </c>
      <c r="B19" s="46">
        <v>16</v>
      </c>
      <c r="C19" s="46">
        <v>18</v>
      </c>
      <c r="D19" s="46">
        <v>22</v>
      </c>
      <c r="E19" s="46">
        <v>24</v>
      </c>
      <c r="F19" s="46">
        <v>21</v>
      </c>
      <c r="G19" s="46">
        <v>40</v>
      </c>
      <c r="H19" s="46">
        <v>45</v>
      </c>
      <c r="I19" s="46">
        <v>46</v>
      </c>
      <c r="J19" s="46">
        <v>36</v>
      </c>
      <c r="K19" s="46">
        <v>37</v>
      </c>
      <c r="L19" s="46">
        <v>32</v>
      </c>
      <c r="M19" s="46">
        <v>46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M19" s="41"/>
      <c r="AN19" s="41"/>
      <c r="AO19" s="41"/>
      <c r="AP19" s="41"/>
    </row>
    <row r="20" spans="1:42" x14ac:dyDescent="0.25">
      <c r="A20" s="44" t="s">
        <v>66</v>
      </c>
      <c r="B20" s="46">
        <v>8</v>
      </c>
      <c r="C20" s="46">
        <v>11</v>
      </c>
      <c r="D20" s="46">
        <v>13</v>
      </c>
      <c r="E20" s="46">
        <v>15</v>
      </c>
      <c r="F20" s="46">
        <v>20</v>
      </c>
      <c r="G20" s="46">
        <v>24</v>
      </c>
      <c r="H20" s="46">
        <v>35</v>
      </c>
      <c r="I20" s="46">
        <v>37</v>
      </c>
      <c r="J20" s="46">
        <v>40</v>
      </c>
      <c r="K20" s="46">
        <v>41</v>
      </c>
      <c r="L20" s="46">
        <v>42</v>
      </c>
      <c r="M20" s="46">
        <v>42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M20" s="41"/>
      <c r="AN20" s="41"/>
      <c r="AO20" s="41"/>
      <c r="AP20" s="41"/>
    </row>
    <row r="21" spans="1:42" x14ac:dyDescent="0.25">
      <c r="A21" s="45" t="s">
        <v>50</v>
      </c>
      <c r="B21" s="46">
        <f>MAX(B2:B20)</f>
        <v>16</v>
      </c>
      <c r="C21" s="46">
        <f t="shared" ref="C21:L21" si="1">MAX(C2:C20)</f>
        <v>19</v>
      </c>
      <c r="D21" s="46">
        <f t="shared" si="1"/>
        <v>22</v>
      </c>
      <c r="E21" s="46">
        <f t="shared" si="1"/>
        <v>26</v>
      </c>
      <c r="F21" s="46">
        <f t="shared" si="1"/>
        <v>26</v>
      </c>
      <c r="G21" s="46">
        <f t="shared" si="1"/>
        <v>40</v>
      </c>
      <c r="H21" s="46">
        <f t="shared" si="1"/>
        <v>45</v>
      </c>
      <c r="I21" s="46">
        <f t="shared" si="1"/>
        <v>46</v>
      </c>
      <c r="J21" s="46">
        <f t="shared" si="1"/>
        <v>40</v>
      </c>
      <c r="K21" s="46">
        <f t="shared" si="1"/>
        <v>44</v>
      </c>
      <c r="L21" s="46">
        <f t="shared" si="1"/>
        <v>44</v>
      </c>
      <c r="M21" s="46">
        <f>MAX(M2:M20)</f>
        <v>48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M21" s="41"/>
      <c r="AN21" s="41"/>
      <c r="AO21" s="41"/>
      <c r="AP21" s="41"/>
    </row>
    <row r="22" spans="1:42" x14ac:dyDescent="0.25">
      <c r="A22" s="45" t="s">
        <v>12</v>
      </c>
      <c r="B22" s="46">
        <f>AVERAGE(B2:B20)</f>
        <v>8.4868421052631575</v>
      </c>
      <c r="C22" s="46">
        <f t="shared" ref="C22:L22" si="2">AVERAGE(C2:C20)</f>
        <v>10.381578947368421</v>
      </c>
      <c r="D22" s="46">
        <f t="shared" si="2"/>
        <v>13.855263157894736</v>
      </c>
      <c r="E22" s="46">
        <f t="shared" si="2"/>
        <v>16.486842105263158</v>
      </c>
      <c r="F22" s="46">
        <f t="shared" si="2"/>
        <v>20.166666666666668</v>
      </c>
      <c r="G22" s="46">
        <f t="shared" si="2"/>
        <v>26.105263157894736</v>
      </c>
      <c r="H22" s="46">
        <f t="shared" si="2"/>
        <v>29.973684210526315</v>
      </c>
      <c r="I22" s="46">
        <f t="shared" si="2"/>
        <v>33.065789473684212</v>
      </c>
      <c r="J22" s="46">
        <f t="shared" si="2"/>
        <v>35.236842105263158</v>
      </c>
      <c r="K22" s="46">
        <f t="shared" si="2"/>
        <v>39.097222222222221</v>
      </c>
      <c r="L22" s="46">
        <f t="shared" si="2"/>
        <v>39.25</v>
      </c>
      <c r="M22" s="46">
        <f>AVERAGE(M2:M20)</f>
        <v>41.5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M22" s="41"/>
      <c r="AN22" s="41"/>
      <c r="AO22" s="41"/>
      <c r="AP22" s="41"/>
    </row>
    <row r="23" spans="1:42" x14ac:dyDescent="0.25">
      <c r="A23" s="45" t="s">
        <v>24</v>
      </c>
      <c r="B23" s="46">
        <f>TRIMMEAN(B2:B20,0.5)</f>
        <v>8.0681818181818183</v>
      </c>
      <c r="C23" s="46">
        <f t="shared" ref="C23:L23" si="3">TRIMMEAN(C2:C20,0.5)</f>
        <v>9.6590909090909083</v>
      </c>
      <c r="D23" s="46">
        <f t="shared" si="3"/>
        <v>13.227272727272727</v>
      </c>
      <c r="E23" s="46">
        <f t="shared" si="3"/>
        <v>15.931818181818182</v>
      </c>
      <c r="F23" s="46">
        <f t="shared" si="3"/>
        <v>21</v>
      </c>
      <c r="G23" s="46">
        <f t="shared" si="3"/>
        <v>25.636363636363637</v>
      </c>
      <c r="H23" s="46">
        <f t="shared" si="3"/>
        <v>29.863636363636363</v>
      </c>
      <c r="I23" s="46">
        <f t="shared" si="3"/>
        <v>32.545454545454547</v>
      </c>
      <c r="J23" s="46">
        <f t="shared" si="3"/>
        <v>35.636363636363633</v>
      </c>
      <c r="K23" s="46">
        <f t="shared" si="3"/>
        <v>39.125</v>
      </c>
      <c r="L23" s="46">
        <f t="shared" si="3"/>
        <v>39.549999999999997</v>
      </c>
      <c r="M23" s="46">
        <f>TRIMMEAN(M2:M20,0.5)</f>
        <v>41.8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M23" s="41"/>
      <c r="AN23" s="41"/>
      <c r="AO23" s="41"/>
      <c r="AP23" s="41"/>
    </row>
    <row r="24" spans="1:42" x14ac:dyDescent="0.25">
      <c r="A24" s="45" t="s">
        <v>40</v>
      </c>
      <c r="B24" s="46">
        <f>STDEV(B2:B20)</f>
        <v>3.0804870694088824</v>
      </c>
      <c r="C24" s="46">
        <f t="shared" ref="C24:L24" si="4">STDEV(C2:C20)</f>
        <v>3.6404063618684335</v>
      </c>
      <c r="D24" s="46">
        <f t="shared" si="4"/>
        <v>4.134304144621427</v>
      </c>
      <c r="E24" s="46">
        <f t="shared" si="4"/>
        <v>4.4957338452156561</v>
      </c>
      <c r="F24" s="46">
        <f t="shared" si="4"/>
        <v>4.4358167892999472</v>
      </c>
      <c r="G24" s="46">
        <f t="shared" si="4"/>
        <v>5.5065086422251763</v>
      </c>
      <c r="H24" s="46">
        <f t="shared" si="4"/>
        <v>6.2126074419739563</v>
      </c>
      <c r="I24" s="46">
        <f t="shared" si="4"/>
        <v>4.1864879417657015</v>
      </c>
      <c r="J24" s="46">
        <f t="shared" si="4"/>
        <v>3.4535345060959388</v>
      </c>
      <c r="K24" s="46">
        <f t="shared" si="4"/>
        <v>1.9947336710199317</v>
      </c>
      <c r="L24" s="46">
        <f t="shared" si="4"/>
        <v>3.1447902763702609</v>
      </c>
      <c r="M24" s="46">
        <f>STDEV(M2:M20)</f>
        <v>3.5850998837508823</v>
      </c>
      <c r="N24" s="47">
        <f>AVERAGE(B24:M24)</f>
        <v>3.989209214468016</v>
      </c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M24" s="41"/>
      <c r="AN24" s="41"/>
      <c r="AO24" s="41"/>
      <c r="AP24" s="41"/>
    </row>
    <row r="25" spans="1:42" x14ac:dyDescent="0.25">
      <c r="A25" s="48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M25" s="41"/>
      <c r="AN25" s="41"/>
      <c r="AO25" s="41"/>
      <c r="AP25" s="41"/>
    </row>
    <row r="26" spans="1:42" x14ac:dyDescent="0.25">
      <c r="A26" s="44" t="s">
        <v>14</v>
      </c>
      <c r="B26" s="46">
        <v>6.5</v>
      </c>
      <c r="C26" s="46">
        <v>14.5</v>
      </c>
      <c r="D26" s="46">
        <v>18.5</v>
      </c>
      <c r="E26" s="46">
        <v>23</v>
      </c>
      <c r="F26" s="46">
        <v>26</v>
      </c>
      <c r="G26" s="46">
        <v>30</v>
      </c>
      <c r="H26" s="46">
        <v>34</v>
      </c>
      <c r="I26" s="46">
        <v>37</v>
      </c>
      <c r="J26" s="46">
        <v>39.5</v>
      </c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M26" s="41"/>
      <c r="AN26" s="41"/>
      <c r="AO26" s="41"/>
      <c r="AP26" s="41"/>
    </row>
    <row r="27" spans="1:42" x14ac:dyDescent="0.25">
      <c r="A27" s="44" t="s">
        <v>15</v>
      </c>
      <c r="B27" s="46">
        <v>13</v>
      </c>
      <c r="C27" s="46">
        <v>15</v>
      </c>
      <c r="D27" s="46">
        <v>21</v>
      </c>
      <c r="E27" s="46">
        <v>24</v>
      </c>
      <c r="F27" s="46">
        <v>28</v>
      </c>
      <c r="G27" s="46">
        <v>28</v>
      </c>
      <c r="H27" s="46">
        <v>30</v>
      </c>
      <c r="I27" s="46">
        <v>31</v>
      </c>
      <c r="J27" s="46">
        <v>33</v>
      </c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M27" s="41"/>
      <c r="AN27" s="41"/>
      <c r="AO27" s="41"/>
      <c r="AP27" s="41"/>
    </row>
    <row r="28" spans="1:42" x14ac:dyDescent="0.25">
      <c r="A28" s="44" t="s">
        <v>16</v>
      </c>
      <c r="B28" s="46">
        <v>14</v>
      </c>
      <c r="C28" s="46">
        <v>12</v>
      </c>
      <c r="D28" s="46">
        <v>20</v>
      </c>
      <c r="E28" s="46">
        <v>21</v>
      </c>
      <c r="F28" s="46">
        <v>27</v>
      </c>
      <c r="G28" s="46">
        <v>21</v>
      </c>
      <c r="H28" s="46">
        <v>23</v>
      </c>
      <c r="I28" s="46">
        <v>20</v>
      </c>
      <c r="J28" s="46">
        <v>18</v>
      </c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M28" s="41"/>
      <c r="AN28" s="41"/>
      <c r="AO28" s="41"/>
      <c r="AP28" s="41"/>
    </row>
    <row r="29" spans="1:42" x14ac:dyDescent="0.25">
      <c r="A29" s="44" t="s">
        <v>17</v>
      </c>
      <c r="B29" s="46">
        <v>11</v>
      </c>
      <c r="C29" s="46">
        <v>15</v>
      </c>
      <c r="D29" s="46">
        <v>19</v>
      </c>
      <c r="E29" s="46">
        <v>22</v>
      </c>
      <c r="F29" s="46">
        <v>27</v>
      </c>
      <c r="G29" s="46">
        <v>31</v>
      </c>
      <c r="H29" s="46">
        <v>34</v>
      </c>
      <c r="I29" s="46">
        <v>34</v>
      </c>
      <c r="J29" s="46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M29" s="41"/>
      <c r="AN29" s="41"/>
      <c r="AO29" s="41"/>
      <c r="AP29" s="41"/>
    </row>
    <row r="30" spans="1:42" x14ac:dyDescent="0.25">
      <c r="A30" s="43" t="s">
        <v>30</v>
      </c>
      <c r="B30" s="46">
        <v>13</v>
      </c>
      <c r="C30" s="46">
        <v>17</v>
      </c>
      <c r="D30" s="46">
        <v>18</v>
      </c>
      <c r="E30" s="46">
        <v>23</v>
      </c>
      <c r="F30" s="46">
        <v>29</v>
      </c>
      <c r="G30" s="46">
        <v>32</v>
      </c>
      <c r="H30" s="46">
        <v>32</v>
      </c>
      <c r="I30" s="46">
        <v>35</v>
      </c>
      <c r="J30" s="46">
        <v>39</v>
      </c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M30" s="41"/>
      <c r="AN30" s="41"/>
      <c r="AO30" s="41"/>
      <c r="AP30" s="41"/>
    </row>
    <row r="31" spans="1:42" x14ac:dyDescent="0.25">
      <c r="A31" s="43" t="s">
        <v>31</v>
      </c>
      <c r="B31" s="46">
        <v>13</v>
      </c>
      <c r="C31" s="46">
        <v>9</v>
      </c>
      <c r="D31" s="46">
        <v>21</v>
      </c>
      <c r="E31" s="46">
        <v>23</v>
      </c>
      <c r="F31" s="46">
        <v>31</v>
      </c>
      <c r="G31" s="46">
        <v>34</v>
      </c>
      <c r="H31" s="46">
        <v>36</v>
      </c>
      <c r="I31" s="46">
        <v>20</v>
      </c>
      <c r="J31" s="46">
        <v>41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M31" s="41"/>
      <c r="AN31" s="41"/>
      <c r="AO31" s="41"/>
      <c r="AP31" s="41"/>
    </row>
    <row r="32" spans="1:42" x14ac:dyDescent="0.25">
      <c r="A32" s="43" t="s">
        <v>32</v>
      </c>
      <c r="B32" s="46">
        <v>12.5</v>
      </c>
      <c r="C32" s="46">
        <v>19.5</v>
      </c>
      <c r="D32" s="46">
        <v>21.5</v>
      </c>
      <c r="E32" s="46">
        <v>26.5</v>
      </c>
      <c r="F32" s="46">
        <v>27</v>
      </c>
      <c r="G32" s="46">
        <v>35</v>
      </c>
      <c r="H32" s="46">
        <v>37</v>
      </c>
      <c r="I32" s="46">
        <v>37.5</v>
      </c>
      <c r="J32" s="46">
        <v>39.5</v>
      </c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M32" s="41"/>
      <c r="AN32" s="41"/>
      <c r="AO32" s="41"/>
      <c r="AP32" s="41"/>
    </row>
    <row r="33" spans="1:42" x14ac:dyDescent="0.25">
      <c r="A33" s="43" t="s">
        <v>33</v>
      </c>
      <c r="B33" s="46">
        <v>12</v>
      </c>
      <c r="C33" s="46">
        <v>17</v>
      </c>
      <c r="D33" s="46">
        <v>17</v>
      </c>
      <c r="E33" s="46">
        <v>25</v>
      </c>
      <c r="F33" s="46">
        <v>25</v>
      </c>
      <c r="G33" s="46">
        <v>34</v>
      </c>
      <c r="H33" s="46">
        <v>33</v>
      </c>
      <c r="I33" s="46">
        <v>27</v>
      </c>
      <c r="J33" s="46">
        <v>42</v>
      </c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M33" s="41"/>
      <c r="AN33" s="41"/>
      <c r="AO33" s="41"/>
      <c r="AP33" s="41"/>
    </row>
    <row r="34" spans="1:42" x14ac:dyDescent="0.25">
      <c r="A34" s="43" t="s">
        <v>34</v>
      </c>
      <c r="B34" s="46">
        <v>15</v>
      </c>
      <c r="C34" s="46">
        <v>20</v>
      </c>
      <c r="D34" s="46">
        <v>25</v>
      </c>
      <c r="E34" s="46">
        <v>30</v>
      </c>
      <c r="F34" s="46">
        <v>31</v>
      </c>
      <c r="G34" s="46">
        <v>34</v>
      </c>
      <c r="H34" s="46">
        <v>40</v>
      </c>
      <c r="I34" s="46">
        <v>41</v>
      </c>
      <c r="J34" s="46">
        <v>44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M34" s="41"/>
      <c r="AN34" s="41"/>
      <c r="AO34" s="41"/>
      <c r="AP34" s="41"/>
    </row>
    <row r="35" spans="1:42" x14ac:dyDescent="0.25">
      <c r="A35" s="44" t="s">
        <v>44</v>
      </c>
      <c r="B35" s="46">
        <v>17</v>
      </c>
      <c r="C35" s="46">
        <v>16</v>
      </c>
      <c r="D35" s="46">
        <v>19</v>
      </c>
      <c r="E35" s="46">
        <v>24</v>
      </c>
      <c r="F35" s="46">
        <v>25</v>
      </c>
      <c r="G35" s="46">
        <v>30</v>
      </c>
      <c r="H35" s="46">
        <v>27</v>
      </c>
      <c r="I35" s="46">
        <v>26</v>
      </c>
      <c r="J35" s="46">
        <v>37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M35" s="41"/>
      <c r="AN35" s="41"/>
      <c r="AO35" s="41"/>
      <c r="AP35" s="41"/>
    </row>
    <row r="36" spans="1:42" x14ac:dyDescent="0.25">
      <c r="A36" s="44" t="s">
        <v>45</v>
      </c>
      <c r="B36" s="46">
        <v>21</v>
      </c>
      <c r="C36" s="46">
        <v>20</v>
      </c>
      <c r="D36" s="46">
        <v>23.25</v>
      </c>
      <c r="E36" s="46" t="s">
        <v>49</v>
      </c>
      <c r="F36" s="46">
        <v>30.25</v>
      </c>
      <c r="G36" s="46">
        <v>32.5</v>
      </c>
      <c r="H36" s="46">
        <v>36.5</v>
      </c>
      <c r="I36" s="46">
        <v>38.5</v>
      </c>
      <c r="J36" s="46">
        <v>39.75</v>
      </c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M36" s="41"/>
      <c r="AN36" s="41"/>
      <c r="AO36" s="41"/>
      <c r="AP36" s="41"/>
    </row>
    <row r="37" spans="1:42" x14ac:dyDescent="0.25">
      <c r="A37" s="43" t="s">
        <v>56</v>
      </c>
      <c r="B37" s="46">
        <v>14</v>
      </c>
      <c r="C37" s="46">
        <v>16</v>
      </c>
      <c r="D37" s="46">
        <v>20</v>
      </c>
      <c r="E37" s="46">
        <v>23</v>
      </c>
      <c r="F37" s="46">
        <v>30</v>
      </c>
      <c r="G37" s="46">
        <v>28</v>
      </c>
      <c r="H37" s="46">
        <v>31</v>
      </c>
      <c r="I37" s="46">
        <v>36</v>
      </c>
      <c r="J37" s="46">
        <v>38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M37" s="41"/>
      <c r="AN37" s="41"/>
      <c r="AO37" s="41"/>
      <c r="AP37" s="41"/>
    </row>
    <row r="38" spans="1:42" x14ac:dyDescent="0.25">
      <c r="A38" s="43" t="s">
        <v>57</v>
      </c>
      <c r="B38" s="46">
        <v>12</v>
      </c>
      <c r="C38" s="46">
        <v>17.5</v>
      </c>
      <c r="D38" s="46">
        <v>22</v>
      </c>
      <c r="E38" s="46">
        <v>23</v>
      </c>
      <c r="F38" s="46">
        <v>30</v>
      </c>
      <c r="G38" s="46">
        <v>31</v>
      </c>
      <c r="H38" s="46">
        <v>33</v>
      </c>
      <c r="I38" s="46">
        <v>39</v>
      </c>
      <c r="J38" s="46">
        <v>42.5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M38" s="41"/>
      <c r="AN38" s="41"/>
      <c r="AO38" s="41"/>
      <c r="AP38" s="41"/>
    </row>
    <row r="39" spans="1:42" x14ac:dyDescent="0.25">
      <c r="A39" s="43" t="s">
        <v>58</v>
      </c>
      <c r="B39" s="46">
        <v>14</v>
      </c>
      <c r="C39" s="46">
        <v>13</v>
      </c>
      <c r="D39" s="46">
        <v>25</v>
      </c>
      <c r="E39" s="46">
        <v>28</v>
      </c>
      <c r="F39" s="46">
        <v>29</v>
      </c>
      <c r="G39" s="46">
        <v>31</v>
      </c>
      <c r="H39" s="46">
        <v>34</v>
      </c>
      <c r="I39" s="46">
        <v>34</v>
      </c>
      <c r="J39" s="46">
        <v>38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M39" s="41"/>
      <c r="AN39" s="41"/>
      <c r="AO39" s="41"/>
      <c r="AP39" s="41"/>
    </row>
    <row r="40" spans="1:42" x14ac:dyDescent="0.25">
      <c r="A40" s="44" t="s">
        <v>67</v>
      </c>
      <c r="B40" s="46">
        <v>22</v>
      </c>
      <c r="C40" s="46">
        <v>24</v>
      </c>
      <c r="D40" s="46">
        <v>24</v>
      </c>
      <c r="E40" s="46">
        <v>31</v>
      </c>
      <c r="F40" s="46">
        <v>27</v>
      </c>
      <c r="G40" s="46">
        <v>32</v>
      </c>
      <c r="H40" s="46">
        <v>38</v>
      </c>
      <c r="I40" s="46">
        <v>37</v>
      </c>
      <c r="J40" s="46">
        <v>37</v>
      </c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M40" s="41"/>
      <c r="AN40" s="41"/>
      <c r="AO40" s="41"/>
      <c r="AP40" s="41"/>
    </row>
    <row r="41" spans="1:42" x14ac:dyDescent="0.25">
      <c r="A41" s="44" t="s">
        <v>68</v>
      </c>
      <c r="B41" s="46">
        <v>27</v>
      </c>
      <c r="C41" s="46">
        <v>28</v>
      </c>
      <c r="D41" s="46">
        <v>27</v>
      </c>
      <c r="E41" s="46">
        <v>31</v>
      </c>
      <c r="F41" s="46">
        <v>35</v>
      </c>
      <c r="G41" s="46">
        <v>39</v>
      </c>
      <c r="H41" s="46">
        <v>35</v>
      </c>
      <c r="I41" s="46">
        <v>40</v>
      </c>
      <c r="J41" s="46">
        <v>40</v>
      </c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M41" s="41"/>
      <c r="AN41" s="41"/>
      <c r="AO41" s="41"/>
      <c r="AP41" s="41"/>
    </row>
    <row r="42" spans="1:42" x14ac:dyDescent="0.25">
      <c r="A42" s="44" t="s">
        <v>69</v>
      </c>
      <c r="B42" s="46">
        <v>11</v>
      </c>
      <c r="C42" s="46">
        <v>12</v>
      </c>
      <c r="D42" s="46">
        <v>19</v>
      </c>
      <c r="E42" s="46">
        <v>25</v>
      </c>
      <c r="F42" s="46">
        <v>26</v>
      </c>
      <c r="G42" s="46">
        <v>28</v>
      </c>
      <c r="H42" s="46">
        <v>32</v>
      </c>
      <c r="I42" s="46">
        <v>38</v>
      </c>
      <c r="J42" s="46">
        <v>36</v>
      </c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M42" s="41"/>
      <c r="AN42" s="41"/>
      <c r="AO42" s="41"/>
      <c r="AP42" s="41"/>
    </row>
    <row r="43" spans="1:42" x14ac:dyDescent="0.25">
      <c r="A43" s="44" t="s">
        <v>70</v>
      </c>
      <c r="B43" s="46">
        <v>13</v>
      </c>
      <c r="C43" s="46">
        <v>18</v>
      </c>
      <c r="D43" s="46">
        <v>40</v>
      </c>
      <c r="E43" s="46">
        <v>24</v>
      </c>
      <c r="F43" s="46">
        <v>34</v>
      </c>
      <c r="G43" s="46">
        <v>31</v>
      </c>
      <c r="H43" s="46">
        <v>31</v>
      </c>
      <c r="I43" s="46">
        <v>32</v>
      </c>
      <c r="J43" s="46">
        <v>39</v>
      </c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M43" s="41"/>
      <c r="AN43" s="41"/>
      <c r="AO43" s="41"/>
      <c r="AP43" s="41"/>
    </row>
    <row r="44" spans="1:42" x14ac:dyDescent="0.25">
      <c r="A44" s="44" t="s">
        <v>71</v>
      </c>
      <c r="B44" s="46">
        <v>20</v>
      </c>
      <c r="C44" s="46">
        <v>27</v>
      </c>
      <c r="D44" s="46">
        <v>32</v>
      </c>
      <c r="E44" s="46">
        <v>34</v>
      </c>
      <c r="F44" s="46">
        <v>36</v>
      </c>
      <c r="G44" s="46">
        <v>34</v>
      </c>
      <c r="H44" s="46">
        <v>41</v>
      </c>
      <c r="I44" s="46">
        <v>42</v>
      </c>
      <c r="J44" s="46">
        <v>43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M44" s="41"/>
      <c r="AN44" s="41"/>
      <c r="AO44" s="41"/>
      <c r="AP44" s="41"/>
    </row>
    <row r="45" spans="1:42" x14ac:dyDescent="0.25">
      <c r="A45" s="45" t="s">
        <v>51</v>
      </c>
      <c r="B45" s="46">
        <f t="shared" ref="B45:J45" si="5">MAX(B26:B44)</f>
        <v>27</v>
      </c>
      <c r="C45" s="46">
        <f t="shared" si="5"/>
        <v>28</v>
      </c>
      <c r="D45" s="46">
        <f t="shared" si="5"/>
        <v>40</v>
      </c>
      <c r="E45" s="46">
        <f t="shared" si="5"/>
        <v>34</v>
      </c>
      <c r="F45" s="46">
        <f t="shared" si="5"/>
        <v>36</v>
      </c>
      <c r="G45" s="46">
        <f t="shared" si="5"/>
        <v>39</v>
      </c>
      <c r="H45" s="46">
        <f t="shared" si="5"/>
        <v>41</v>
      </c>
      <c r="I45" s="46">
        <f t="shared" si="5"/>
        <v>42</v>
      </c>
      <c r="J45" s="46">
        <f t="shared" si="5"/>
        <v>44</v>
      </c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M45" s="41"/>
      <c r="AN45" s="41"/>
      <c r="AO45" s="41"/>
      <c r="AP45" s="41"/>
    </row>
    <row r="46" spans="1:42" x14ac:dyDescent="0.25">
      <c r="A46" s="45" t="s">
        <v>18</v>
      </c>
      <c r="B46" s="46">
        <f t="shared" ref="B46:J46" si="6">AVERAGE(B26:B44)</f>
        <v>14.789473684210526</v>
      </c>
      <c r="C46" s="46">
        <f t="shared" si="6"/>
        <v>17.394736842105264</v>
      </c>
      <c r="D46" s="46">
        <f t="shared" si="6"/>
        <v>22.75</v>
      </c>
      <c r="E46" s="46">
        <f t="shared" si="6"/>
        <v>25.583333333333332</v>
      </c>
      <c r="F46" s="46">
        <f t="shared" si="6"/>
        <v>29.118421052631579</v>
      </c>
      <c r="G46" s="46">
        <f t="shared" si="6"/>
        <v>31.342105263157894</v>
      </c>
      <c r="H46" s="46">
        <f t="shared" si="6"/>
        <v>33.55263157894737</v>
      </c>
      <c r="I46" s="46">
        <f t="shared" si="6"/>
        <v>33.94736842105263</v>
      </c>
      <c r="J46" s="46">
        <f t="shared" si="6"/>
        <v>38.125</v>
      </c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M46" s="41"/>
      <c r="AN46" s="41"/>
      <c r="AO46" s="41"/>
      <c r="AP46" s="41"/>
    </row>
    <row r="47" spans="1:42" x14ac:dyDescent="0.25">
      <c r="A47" s="45" t="s">
        <v>24</v>
      </c>
      <c r="B47" s="46">
        <f>TRIMMEAN(B26:B39,0.5)</f>
        <v>13.1875</v>
      </c>
      <c r="C47" s="46">
        <f t="shared" ref="C47:J47" si="7">TRIMMEAN(C26:C39,0.5)</f>
        <v>16</v>
      </c>
      <c r="D47" s="46">
        <f t="shared" si="7"/>
        <v>20.4375</v>
      </c>
      <c r="E47" s="46">
        <f t="shared" si="7"/>
        <v>23.571428571428573</v>
      </c>
      <c r="F47" s="46">
        <f t="shared" si="7"/>
        <v>28.375</v>
      </c>
      <c r="G47" s="46">
        <f t="shared" si="7"/>
        <v>31.4375</v>
      </c>
      <c r="H47" s="46">
        <f t="shared" si="7"/>
        <v>33.375</v>
      </c>
      <c r="I47" s="46">
        <f t="shared" si="7"/>
        <v>33.9375</v>
      </c>
      <c r="J47" s="46">
        <f t="shared" si="7"/>
        <v>39.25</v>
      </c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M47" s="41"/>
      <c r="AN47" s="41"/>
      <c r="AO47" s="41"/>
      <c r="AP47" s="41"/>
    </row>
    <row r="48" spans="1:42" x14ac:dyDescent="0.25">
      <c r="A48" s="45" t="s">
        <v>40</v>
      </c>
      <c r="B48" s="46">
        <f>STDEV(B26:B39)</f>
        <v>3.1976983480739292</v>
      </c>
      <c r="C48" s="46">
        <f t="shared" ref="C48:J48" si="8">STDEV(C26:C39)</f>
        <v>3.1169952423222194</v>
      </c>
      <c r="D48" s="46">
        <f t="shared" si="8"/>
        <v>2.4582363239069989</v>
      </c>
      <c r="E48" s="46">
        <f t="shared" si="8"/>
        <v>2.521700687824461</v>
      </c>
      <c r="F48" s="46">
        <f t="shared" si="8"/>
        <v>2.0995976851674318</v>
      </c>
      <c r="G48" s="46">
        <f t="shared" si="8"/>
        <v>3.5712912061495095</v>
      </c>
      <c r="H48" s="46">
        <f t="shared" si="8"/>
        <v>4.2885292952810241</v>
      </c>
      <c r="I48" s="46">
        <f t="shared" si="8"/>
        <v>6.8271436274543147</v>
      </c>
      <c r="J48" s="46">
        <f t="shared" si="8"/>
        <v>6.552548926631335</v>
      </c>
      <c r="K48" s="47">
        <f>AVERAGE(B48:J48)</f>
        <v>3.84819348253458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M48" s="41"/>
      <c r="AN48" s="41"/>
      <c r="AO48" s="41"/>
      <c r="AP48" s="41"/>
    </row>
    <row r="49" spans="1:42" x14ac:dyDescent="0.25">
      <c r="A49" s="48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M49" s="41"/>
      <c r="AN49" s="41"/>
      <c r="AO49" s="41"/>
      <c r="AP49" s="41"/>
    </row>
    <row r="50" spans="1:42" x14ac:dyDescent="0.25">
      <c r="A50" s="44" t="s">
        <v>19</v>
      </c>
      <c r="B50" s="46">
        <v>10</v>
      </c>
      <c r="C50" s="46">
        <v>15</v>
      </c>
      <c r="D50" s="46">
        <v>20</v>
      </c>
      <c r="E50" s="46">
        <v>21.5</v>
      </c>
      <c r="F50" s="46">
        <v>22</v>
      </c>
      <c r="G50" s="46">
        <v>25</v>
      </c>
      <c r="H50" s="46">
        <v>31</v>
      </c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M50" s="41"/>
      <c r="AN50" s="41"/>
      <c r="AO50" s="41"/>
      <c r="AP50" s="41"/>
    </row>
    <row r="51" spans="1:42" x14ac:dyDescent="0.25">
      <c r="A51" s="44" t="s">
        <v>20</v>
      </c>
      <c r="B51" s="46">
        <v>22</v>
      </c>
      <c r="C51" s="46">
        <v>24</v>
      </c>
      <c r="D51" s="46">
        <v>22</v>
      </c>
      <c r="E51" s="46">
        <v>22</v>
      </c>
      <c r="F51" s="46">
        <v>21</v>
      </c>
      <c r="G51" s="46">
        <v>19</v>
      </c>
      <c r="H51" s="49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M51" s="41"/>
      <c r="AN51" s="41"/>
      <c r="AO51" s="41"/>
      <c r="AP51" s="41"/>
    </row>
    <row r="52" spans="1:42" x14ac:dyDescent="0.25">
      <c r="A52" s="44" t="s">
        <v>21</v>
      </c>
      <c r="B52" s="46">
        <v>20</v>
      </c>
      <c r="C52" s="46">
        <v>24</v>
      </c>
      <c r="D52" s="46">
        <v>19</v>
      </c>
      <c r="E52" s="46">
        <v>17</v>
      </c>
      <c r="F52" s="46">
        <v>22</v>
      </c>
      <c r="G52" s="46">
        <v>16</v>
      </c>
      <c r="H52" s="46">
        <v>20</v>
      </c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M52" s="41"/>
      <c r="AN52" s="41"/>
      <c r="AO52" s="41"/>
      <c r="AP52" s="41"/>
    </row>
    <row r="53" spans="1:42" x14ac:dyDescent="0.25">
      <c r="A53" s="44" t="s">
        <v>22</v>
      </c>
      <c r="B53" s="46">
        <v>8</v>
      </c>
      <c r="C53" s="46">
        <v>7</v>
      </c>
      <c r="D53" s="46">
        <v>6</v>
      </c>
      <c r="E53" s="46">
        <v>7</v>
      </c>
      <c r="F53" s="46">
        <v>8</v>
      </c>
      <c r="G53" s="46">
        <v>7</v>
      </c>
      <c r="H53" s="49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M53" s="41"/>
      <c r="AN53" s="41"/>
      <c r="AO53" s="41"/>
      <c r="AP53" s="41"/>
    </row>
    <row r="54" spans="1:42" x14ac:dyDescent="0.25">
      <c r="A54" s="43" t="s">
        <v>35</v>
      </c>
      <c r="B54" s="46">
        <v>18</v>
      </c>
      <c r="C54" s="46">
        <v>20</v>
      </c>
      <c r="D54" s="46">
        <v>22.5</v>
      </c>
      <c r="E54" s="46">
        <v>23.5</v>
      </c>
      <c r="F54" s="46">
        <v>29</v>
      </c>
      <c r="G54" s="46">
        <v>35</v>
      </c>
      <c r="H54" s="46">
        <v>38</v>
      </c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M54" s="41"/>
      <c r="AN54" s="41"/>
      <c r="AO54" s="41"/>
      <c r="AP54" s="41"/>
    </row>
    <row r="55" spans="1:42" x14ac:dyDescent="0.25">
      <c r="A55" s="43" t="s">
        <v>36</v>
      </c>
      <c r="B55" s="46">
        <v>23</v>
      </c>
      <c r="C55" s="46">
        <v>12</v>
      </c>
      <c r="D55" s="46">
        <v>19</v>
      </c>
      <c r="E55" s="46">
        <v>21</v>
      </c>
      <c r="F55" s="46">
        <v>33</v>
      </c>
      <c r="G55" s="46">
        <v>31</v>
      </c>
      <c r="H55" s="46">
        <v>24</v>
      </c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M55" s="41"/>
      <c r="AN55" s="41"/>
      <c r="AO55" s="41"/>
      <c r="AP55" s="41"/>
    </row>
    <row r="56" spans="1:42" x14ac:dyDescent="0.25">
      <c r="A56" s="43" t="s">
        <v>37</v>
      </c>
      <c r="B56" s="46">
        <v>20.5</v>
      </c>
      <c r="C56" s="46">
        <v>24.5</v>
      </c>
      <c r="D56" s="46">
        <v>27.5</v>
      </c>
      <c r="E56" s="46">
        <v>29</v>
      </c>
      <c r="F56" s="46">
        <v>35.5</v>
      </c>
      <c r="G56" s="46">
        <v>26.5</v>
      </c>
      <c r="H56" s="46">
        <v>42</v>
      </c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M56" s="41"/>
      <c r="AN56" s="41"/>
      <c r="AO56" s="41"/>
      <c r="AP56" s="41"/>
    </row>
    <row r="57" spans="1:42" x14ac:dyDescent="0.25">
      <c r="A57" s="43" t="s">
        <v>38</v>
      </c>
      <c r="B57" s="46">
        <v>6</v>
      </c>
      <c r="C57" s="46">
        <v>6</v>
      </c>
      <c r="D57" s="46">
        <v>6</v>
      </c>
      <c r="E57" s="46">
        <v>7</v>
      </c>
      <c r="F57" s="46">
        <v>8</v>
      </c>
      <c r="G57" s="46">
        <v>9</v>
      </c>
      <c r="H57" s="46">
        <v>12</v>
      </c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M57" s="41"/>
      <c r="AN57" s="41"/>
      <c r="AO57" s="41"/>
      <c r="AP57" s="41"/>
    </row>
    <row r="58" spans="1:42" x14ac:dyDescent="0.25">
      <c r="A58" s="43" t="s">
        <v>39</v>
      </c>
      <c r="B58" s="46">
        <v>25</v>
      </c>
      <c r="C58" s="46">
        <v>30</v>
      </c>
      <c r="D58" s="46">
        <v>33</v>
      </c>
      <c r="E58" s="46">
        <v>37</v>
      </c>
      <c r="F58" s="46">
        <v>39</v>
      </c>
      <c r="G58" s="46">
        <v>39</v>
      </c>
      <c r="H58" s="46">
        <v>43</v>
      </c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42" x14ac:dyDescent="0.25">
      <c r="A59" s="44" t="s">
        <v>46</v>
      </c>
      <c r="B59" s="46">
        <v>21</v>
      </c>
      <c r="C59" s="46">
        <v>26</v>
      </c>
      <c r="D59" s="46">
        <v>27</v>
      </c>
      <c r="E59" s="46">
        <v>31</v>
      </c>
      <c r="F59" s="46">
        <v>30</v>
      </c>
      <c r="G59" s="46">
        <v>41.5</v>
      </c>
      <c r="H59" s="46">
        <v>38</v>
      </c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42" x14ac:dyDescent="0.25">
      <c r="A60" s="44" t="s">
        <v>47</v>
      </c>
      <c r="B60" s="46">
        <v>27</v>
      </c>
      <c r="C60" s="46">
        <v>25.5</v>
      </c>
      <c r="D60" s="46">
        <v>28.5</v>
      </c>
      <c r="E60" s="46">
        <v>28</v>
      </c>
      <c r="F60" s="46">
        <v>30</v>
      </c>
      <c r="G60" s="46">
        <v>38</v>
      </c>
      <c r="H60" s="46">
        <v>38</v>
      </c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1:42" x14ac:dyDescent="0.25">
      <c r="A61" s="43" t="s">
        <v>59</v>
      </c>
      <c r="B61" s="46">
        <v>19</v>
      </c>
      <c r="C61" s="46">
        <v>22</v>
      </c>
      <c r="D61" s="46">
        <v>26</v>
      </c>
      <c r="E61" s="46">
        <v>30</v>
      </c>
      <c r="F61" s="46">
        <v>32</v>
      </c>
      <c r="G61" s="46">
        <v>37</v>
      </c>
      <c r="H61" s="46">
        <v>38</v>
      </c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1:42" x14ac:dyDescent="0.25">
      <c r="A62" s="43" t="s">
        <v>60</v>
      </c>
      <c r="B62" s="46">
        <v>23</v>
      </c>
      <c r="C62" s="46">
        <v>26</v>
      </c>
      <c r="D62" s="46">
        <v>29</v>
      </c>
      <c r="E62" s="46">
        <v>31</v>
      </c>
      <c r="F62" s="46">
        <v>34.5</v>
      </c>
      <c r="G62" s="46">
        <v>33</v>
      </c>
      <c r="H62" s="46">
        <v>39</v>
      </c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1:42" x14ac:dyDescent="0.25">
      <c r="A63" s="43" t="s">
        <v>61</v>
      </c>
      <c r="B63" s="46">
        <v>14</v>
      </c>
      <c r="C63" s="46">
        <v>22</v>
      </c>
      <c r="D63" s="46">
        <v>26</v>
      </c>
      <c r="E63" s="46">
        <v>20</v>
      </c>
      <c r="F63" s="46">
        <v>21</v>
      </c>
      <c r="G63" s="46">
        <v>21</v>
      </c>
      <c r="H63" s="46">
        <v>32</v>
      </c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</row>
    <row r="64" spans="1:42" x14ac:dyDescent="0.25">
      <c r="A64" s="44" t="s">
        <v>72</v>
      </c>
      <c r="B64" s="46">
        <v>24</v>
      </c>
      <c r="C64" s="46">
        <v>27</v>
      </c>
      <c r="D64" s="46">
        <v>28</v>
      </c>
      <c r="E64" s="46">
        <v>29</v>
      </c>
      <c r="F64" s="46">
        <v>28</v>
      </c>
      <c r="G64" s="46">
        <v>30</v>
      </c>
      <c r="H64" s="46">
        <v>30</v>
      </c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1:27" x14ac:dyDescent="0.25">
      <c r="A65" s="44" t="s">
        <v>73</v>
      </c>
      <c r="B65" s="46">
        <v>21</v>
      </c>
      <c r="C65" s="46">
        <v>27</v>
      </c>
      <c r="D65" s="46">
        <v>32</v>
      </c>
      <c r="E65" s="46">
        <v>27</v>
      </c>
      <c r="F65" s="46">
        <v>31</v>
      </c>
      <c r="G65" s="46">
        <v>33</v>
      </c>
      <c r="H65" s="46">
        <v>40</v>
      </c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1:27" x14ac:dyDescent="0.25">
      <c r="A66" s="44" t="s">
        <v>74</v>
      </c>
      <c r="B66" s="46">
        <v>14.5</v>
      </c>
      <c r="C66" s="46">
        <v>18</v>
      </c>
      <c r="D66" s="46">
        <v>20</v>
      </c>
      <c r="E66" s="46">
        <v>22</v>
      </c>
      <c r="F66" s="46">
        <v>30</v>
      </c>
      <c r="G66" s="46">
        <v>24</v>
      </c>
      <c r="H66" s="46">
        <v>25</v>
      </c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1:27" x14ac:dyDescent="0.25">
      <c r="A67" s="44" t="s">
        <v>75</v>
      </c>
      <c r="B67" s="46">
        <v>28</v>
      </c>
      <c r="C67" s="46">
        <v>29</v>
      </c>
      <c r="D67" s="46">
        <v>31</v>
      </c>
      <c r="E67" s="46">
        <v>32</v>
      </c>
      <c r="F67" s="46">
        <v>33</v>
      </c>
      <c r="G67" s="46">
        <v>38</v>
      </c>
      <c r="H67" s="46">
        <v>37</v>
      </c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</row>
    <row r="68" spans="1:27" x14ac:dyDescent="0.25">
      <c r="A68" s="44" t="s">
        <v>76</v>
      </c>
      <c r="B68" s="46">
        <v>29</v>
      </c>
      <c r="C68" s="46">
        <v>30</v>
      </c>
      <c r="D68" s="46">
        <v>27</v>
      </c>
      <c r="E68" s="46">
        <v>29</v>
      </c>
      <c r="F68" s="46">
        <v>38</v>
      </c>
      <c r="G68" s="46">
        <v>40</v>
      </c>
      <c r="H68" s="46">
        <v>41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</row>
    <row r="69" spans="1:27" x14ac:dyDescent="0.25">
      <c r="A69" s="45" t="s">
        <v>52</v>
      </c>
      <c r="B69" s="46">
        <f t="shared" ref="B69:H69" si="9">MAX(B50:B68)</f>
        <v>29</v>
      </c>
      <c r="C69" s="46">
        <f t="shared" si="9"/>
        <v>30</v>
      </c>
      <c r="D69" s="46">
        <f t="shared" si="9"/>
        <v>33</v>
      </c>
      <c r="E69" s="46">
        <f t="shared" si="9"/>
        <v>37</v>
      </c>
      <c r="F69" s="46">
        <f t="shared" si="9"/>
        <v>39</v>
      </c>
      <c r="G69" s="46">
        <f t="shared" si="9"/>
        <v>41.5</v>
      </c>
      <c r="H69" s="46">
        <f t="shared" si="9"/>
        <v>43</v>
      </c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</row>
    <row r="70" spans="1:27" x14ac:dyDescent="0.25">
      <c r="A70" s="45" t="s">
        <v>23</v>
      </c>
      <c r="B70" s="46">
        <f t="shared" ref="B70:H70" si="10">AVERAGE(B50:B68)</f>
        <v>19.631578947368421</v>
      </c>
      <c r="C70" s="46">
        <f t="shared" si="10"/>
        <v>21.842105263157894</v>
      </c>
      <c r="D70" s="46">
        <f t="shared" si="10"/>
        <v>23.657894736842106</v>
      </c>
      <c r="E70" s="46">
        <f t="shared" si="10"/>
        <v>24.421052631578949</v>
      </c>
      <c r="F70" s="46">
        <f t="shared" si="10"/>
        <v>27.631578947368421</v>
      </c>
      <c r="G70" s="46">
        <f t="shared" si="10"/>
        <v>28.578947368421051</v>
      </c>
      <c r="H70" s="46">
        <f t="shared" si="10"/>
        <v>33.411764705882355</v>
      </c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</row>
    <row r="71" spans="1:27" x14ac:dyDescent="0.25">
      <c r="A71" s="45" t="s">
        <v>24</v>
      </c>
      <c r="B71" s="46">
        <f>TRIMMEAN(B50:B63,0.5)</f>
        <v>19.6875</v>
      </c>
      <c r="C71" s="46">
        <f t="shared" ref="C71:H71" si="11">TRIMMEAN(C50:C63,0.5)</f>
        <v>22.125</v>
      </c>
      <c r="D71" s="46">
        <f t="shared" si="11"/>
        <v>23.75</v>
      </c>
      <c r="E71" s="46">
        <f t="shared" si="11"/>
        <v>24.375</v>
      </c>
      <c r="F71" s="46">
        <f t="shared" si="11"/>
        <v>27.375</v>
      </c>
      <c r="G71" s="46">
        <f t="shared" si="11"/>
        <v>28.4375</v>
      </c>
      <c r="H71" s="46">
        <f t="shared" si="11"/>
        <v>35.833333333333336</v>
      </c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pans="1:27" x14ac:dyDescent="0.25">
      <c r="A72" s="45" t="s">
        <v>40</v>
      </c>
      <c r="B72" s="46">
        <f>STDEV(B50:B63)</f>
        <v>6.4378900713998357</v>
      </c>
      <c r="C72" s="46">
        <f t="shared" ref="C72:H72" si="12">STDEV(C50:C63)</f>
        <v>7.4180504532843763</v>
      </c>
      <c r="D72" s="46">
        <f t="shared" si="12"/>
        <v>8.0042056253139631</v>
      </c>
      <c r="E72" s="46">
        <f t="shared" si="12"/>
        <v>8.7611781033284437</v>
      </c>
      <c r="F72" s="46">
        <f t="shared" si="12"/>
        <v>9.557230735974688</v>
      </c>
      <c r="G72" s="46">
        <f t="shared" si="12"/>
        <v>11.233534959767015</v>
      </c>
      <c r="H72" s="46">
        <f t="shared" si="12"/>
        <v>9.596006113656518</v>
      </c>
      <c r="I72" s="47">
        <f>AVERAGE(B72:H72)</f>
        <v>8.7154422946749754</v>
      </c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pans="1:27" x14ac:dyDescent="0.25"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pans="1:27" x14ac:dyDescent="0.25"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</row>
    <row r="75" spans="1:27" x14ac:dyDescent="0.25"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zoomScale="80" zoomScaleNormal="80" workbookViewId="0">
      <selection activeCell="W10" sqref="W10"/>
    </sheetView>
  </sheetViews>
  <sheetFormatPr defaultRowHeight="15" x14ac:dyDescent="0.25"/>
  <cols>
    <col min="1" max="1" width="12.140625" style="24" bestFit="1" customWidth="1"/>
    <col min="2" max="2" width="6.7109375" style="24" bestFit="1" customWidth="1"/>
    <col min="3" max="5" width="6.7109375" style="25" bestFit="1" customWidth="1"/>
    <col min="6" max="10" width="6.7109375" style="28" bestFit="1" customWidth="1"/>
    <col min="11" max="11" width="8.85546875" style="25" bestFit="1" customWidth="1"/>
    <col min="12" max="12" width="10.140625" style="26" bestFit="1" customWidth="1"/>
    <col min="13" max="13" width="9.5703125" style="28" bestFit="1" customWidth="1"/>
    <col min="14" max="14" width="9.28515625" style="24" bestFit="1" customWidth="1"/>
    <col min="15" max="17" width="9.28515625" style="25" bestFit="1" customWidth="1"/>
    <col min="18" max="22" width="9.28515625" style="28" bestFit="1" customWidth="1"/>
    <col min="23" max="23" width="8.140625" style="25" bestFit="1" customWidth="1"/>
    <col min="24" max="24" width="10.140625" style="26" bestFit="1" customWidth="1"/>
    <col min="25" max="25" width="9.5703125" style="28" bestFit="1" customWidth="1"/>
    <col min="26" max="26" width="6.28515625" style="24" bestFit="1" customWidth="1"/>
    <col min="27" max="34" width="6.28515625" bestFit="1" customWidth="1"/>
    <col min="35" max="35" width="8.42578125" bestFit="1" customWidth="1"/>
    <col min="36" max="36" width="10.140625" bestFit="1" customWidth="1"/>
    <col min="37" max="37" width="9.5703125" bestFit="1" customWidth="1"/>
  </cols>
  <sheetData>
    <row r="1" spans="1:37" x14ac:dyDescent="0.25">
      <c r="B1" s="59" t="s">
        <v>8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60"/>
      <c r="AB1" s="60"/>
      <c r="AC1" s="60"/>
      <c r="AD1" s="60"/>
      <c r="AE1" s="60"/>
      <c r="AF1" s="60"/>
      <c r="AG1" s="60"/>
      <c r="AH1" s="60"/>
    </row>
    <row r="2" spans="1:37" s="34" customFormat="1" ht="12.75" x14ac:dyDescent="0.2">
      <c r="A2" s="29" t="s">
        <v>7</v>
      </c>
      <c r="B2" s="30" t="s">
        <v>9</v>
      </c>
      <c r="C2" s="30" t="s">
        <v>10</v>
      </c>
      <c r="D2" s="30" t="s">
        <v>11</v>
      </c>
      <c r="E2" s="30" t="s">
        <v>13</v>
      </c>
      <c r="F2" s="31" t="s">
        <v>25</v>
      </c>
      <c r="G2" s="31" t="s">
        <v>26</v>
      </c>
      <c r="H2" s="31" t="s">
        <v>27</v>
      </c>
      <c r="I2" s="31" t="s">
        <v>28</v>
      </c>
      <c r="J2" s="31" t="s">
        <v>29</v>
      </c>
      <c r="K2" s="32" t="s">
        <v>12</v>
      </c>
      <c r="L2" s="32" t="s">
        <v>24</v>
      </c>
      <c r="M2" s="32" t="s">
        <v>40</v>
      </c>
      <c r="N2" s="33" t="s">
        <v>14</v>
      </c>
      <c r="O2" s="33" t="s">
        <v>15</v>
      </c>
      <c r="P2" s="33" t="s">
        <v>16</v>
      </c>
      <c r="Q2" s="33" t="s">
        <v>17</v>
      </c>
      <c r="R2" s="31" t="s">
        <v>30</v>
      </c>
      <c r="S2" s="31" t="s">
        <v>31</v>
      </c>
      <c r="T2" s="31" t="s">
        <v>32</v>
      </c>
      <c r="U2" s="31" t="s">
        <v>33</v>
      </c>
      <c r="V2" s="31" t="s">
        <v>34</v>
      </c>
      <c r="W2" s="32" t="s">
        <v>18</v>
      </c>
      <c r="X2" s="32" t="s">
        <v>24</v>
      </c>
      <c r="Y2" s="32" t="s">
        <v>40</v>
      </c>
      <c r="Z2" s="33" t="s">
        <v>19</v>
      </c>
      <c r="AA2" s="33" t="s">
        <v>20</v>
      </c>
      <c r="AB2" s="33" t="s">
        <v>21</v>
      </c>
      <c r="AC2" s="33" t="s">
        <v>22</v>
      </c>
      <c r="AD2" s="31" t="s">
        <v>35</v>
      </c>
      <c r="AE2" s="31" t="s">
        <v>36</v>
      </c>
      <c r="AF2" s="31" t="s">
        <v>37</v>
      </c>
      <c r="AG2" s="31" t="s">
        <v>38</v>
      </c>
      <c r="AH2" s="31" t="s">
        <v>39</v>
      </c>
      <c r="AI2" s="32" t="s">
        <v>23</v>
      </c>
      <c r="AJ2" s="32" t="s">
        <v>24</v>
      </c>
      <c r="AK2" s="32" t="s">
        <v>40</v>
      </c>
    </row>
    <row r="3" spans="1:37" x14ac:dyDescent="0.25">
      <c r="A3" s="24">
        <v>2</v>
      </c>
      <c r="B3" s="24">
        <v>5.5</v>
      </c>
      <c r="C3" s="25">
        <v>5</v>
      </c>
      <c r="D3" s="25">
        <v>5</v>
      </c>
      <c r="E3" s="25">
        <v>6</v>
      </c>
      <c r="F3" s="28">
        <v>9</v>
      </c>
      <c r="G3" s="28">
        <v>5</v>
      </c>
      <c r="H3" s="28">
        <v>11</v>
      </c>
      <c r="I3" s="28">
        <v>6</v>
      </c>
      <c r="J3" s="28">
        <v>12</v>
      </c>
      <c r="K3" s="27">
        <f>AVERAGE(B3:J3)</f>
        <v>7.166666666666667</v>
      </c>
      <c r="L3" s="27">
        <f>TRIMMEAN(B3:J3,0.5)</f>
        <v>6.3</v>
      </c>
      <c r="M3" s="27">
        <f>STDEV(B3:J3)</f>
        <v>2.7613402542968153</v>
      </c>
      <c r="N3" s="24">
        <v>6.5</v>
      </c>
      <c r="O3" s="25">
        <v>13</v>
      </c>
      <c r="P3" s="25">
        <v>14</v>
      </c>
      <c r="Q3" s="25">
        <v>11</v>
      </c>
      <c r="R3" s="28">
        <v>13</v>
      </c>
      <c r="S3" s="28">
        <v>13</v>
      </c>
      <c r="T3" s="28">
        <v>12.5</v>
      </c>
      <c r="U3" s="28">
        <v>12</v>
      </c>
      <c r="V3" s="28">
        <v>15</v>
      </c>
      <c r="W3" s="27">
        <f>AVERAGE(N3:V3)</f>
        <v>12.222222222222221</v>
      </c>
      <c r="X3" s="27">
        <f>TRIMMEAN(N3:V3,0.5)</f>
        <v>12.7</v>
      </c>
      <c r="Y3" s="27">
        <f>STDEV(N3:V3)</f>
        <v>2.4252720351425441</v>
      </c>
      <c r="Z3" s="24">
        <v>10</v>
      </c>
      <c r="AA3" s="25">
        <v>22</v>
      </c>
      <c r="AB3" s="25">
        <v>20</v>
      </c>
      <c r="AC3" s="25">
        <v>8</v>
      </c>
      <c r="AD3" s="28">
        <v>18</v>
      </c>
      <c r="AE3" s="28">
        <v>23</v>
      </c>
      <c r="AF3" s="28">
        <v>20.5</v>
      </c>
      <c r="AG3" s="28">
        <v>6</v>
      </c>
      <c r="AH3" s="28">
        <v>25</v>
      </c>
      <c r="AI3" s="27">
        <f>AVERAGE(Z3:AH3)</f>
        <v>16.944444444444443</v>
      </c>
      <c r="AJ3" s="27">
        <f>TRIMMEAN(Z3:AH3,0.5)</f>
        <v>18.100000000000001</v>
      </c>
      <c r="AK3" s="27">
        <f>STDEV(Z3:AH3)</f>
        <v>7.0553368295055741</v>
      </c>
    </row>
    <row r="4" spans="1:37" x14ac:dyDescent="0.25">
      <c r="A4" s="24">
        <f>A3+2</f>
        <v>4</v>
      </c>
      <c r="B4" s="24">
        <v>6</v>
      </c>
      <c r="C4" s="25">
        <v>7</v>
      </c>
      <c r="D4" s="25">
        <v>7</v>
      </c>
      <c r="E4" s="25">
        <v>10</v>
      </c>
      <c r="F4" s="28">
        <v>10</v>
      </c>
      <c r="G4" s="28">
        <v>7</v>
      </c>
      <c r="H4" s="28">
        <v>13</v>
      </c>
      <c r="I4" s="28">
        <v>10</v>
      </c>
      <c r="J4" s="28">
        <v>14</v>
      </c>
      <c r="K4" s="27">
        <f t="shared" ref="K4:K14" si="0">AVERAGE(B4:J4)</f>
        <v>9.3333333333333339</v>
      </c>
      <c r="L4" s="27">
        <f t="shared" ref="L4:L14" si="1">TRIMMEAN(B4:J4,0.5)</f>
        <v>8.8000000000000007</v>
      </c>
      <c r="M4" s="27">
        <f t="shared" ref="M4:M14" si="2">STDEV(B4:J4)</f>
        <v>2.8284271247461903</v>
      </c>
      <c r="N4" s="24">
        <v>14.5</v>
      </c>
      <c r="O4" s="25">
        <v>15</v>
      </c>
      <c r="P4" s="25">
        <v>12</v>
      </c>
      <c r="Q4" s="25">
        <v>15</v>
      </c>
      <c r="R4" s="28">
        <v>17</v>
      </c>
      <c r="S4" s="28">
        <v>9</v>
      </c>
      <c r="T4" s="28">
        <v>19.5</v>
      </c>
      <c r="U4" s="28">
        <v>17</v>
      </c>
      <c r="V4" s="28">
        <v>20</v>
      </c>
      <c r="W4" s="27">
        <f t="shared" ref="W4:W11" si="3">AVERAGE(N4:V4)</f>
        <v>15.444444444444445</v>
      </c>
      <c r="X4" s="27">
        <f t="shared" ref="X4:X11" si="4">TRIMMEAN(N4:V4,0.5)</f>
        <v>15.7</v>
      </c>
      <c r="Y4" s="27">
        <f t="shared" ref="Y4:Y11" si="5">STDEV(N4:V4)</f>
        <v>3.4771076741708433</v>
      </c>
      <c r="Z4" s="24">
        <v>15</v>
      </c>
      <c r="AA4" s="25">
        <v>24</v>
      </c>
      <c r="AB4" s="25">
        <v>24</v>
      </c>
      <c r="AC4" s="25">
        <v>7</v>
      </c>
      <c r="AD4" s="28">
        <v>20</v>
      </c>
      <c r="AE4" s="28">
        <v>12</v>
      </c>
      <c r="AF4" s="28">
        <v>24.5</v>
      </c>
      <c r="AG4" s="28">
        <v>6</v>
      </c>
      <c r="AH4" s="28">
        <v>30</v>
      </c>
      <c r="AI4" s="27">
        <f t="shared" ref="AI4:AI9" si="6">AVERAGE(Z4:AH4)</f>
        <v>18.055555555555557</v>
      </c>
      <c r="AJ4" s="27">
        <f t="shared" ref="AJ4:AJ9" si="7">TRIMMEAN(Z4:AH4,0.5)</f>
        <v>19</v>
      </c>
      <c r="AK4" s="27">
        <f t="shared" ref="AK4:AK9" si="8">STDEV(Z4:AH4)</f>
        <v>8.4574096375768484</v>
      </c>
    </row>
    <row r="5" spans="1:37" x14ac:dyDescent="0.25">
      <c r="A5" s="24">
        <f t="shared" ref="A5:A14" si="9">A4+2</f>
        <v>6</v>
      </c>
      <c r="B5" s="24">
        <v>7.5</v>
      </c>
      <c r="C5" s="25">
        <v>10</v>
      </c>
      <c r="D5" s="25">
        <v>10</v>
      </c>
      <c r="E5" s="25">
        <v>10</v>
      </c>
      <c r="F5" s="28">
        <v>14</v>
      </c>
      <c r="G5" s="28">
        <v>13</v>
      </c>
      <c r="H5" s="28">
        <v>13.5</v>
      </c>
      <c r="I5" s="28">
        <v>15</v>
      </c>
      <c r="J5" s="28">
        <v>15</v>
      </c>
      <c r="K5" s="27">
        <f t="shared" si="0"/>
        <v>12</v>
      </c>
      <c r="L5" s="27">
        <f t="shared" si="1"/>
        <v>12.1</v>
      </c>
      <c r="M5" s="27">
        <f t="shared" si="2"/>
        <v>2.6809513236909019</v>
      </c>
      <c r="N5" s="24">
        <v>18.5</v>
      </c>
      <c r="O5" s="25">
        <v>21</v>
      </c>
      <c r="P5" s="25">
        <v>20</v>
      </c>
      <c r="Q5" s="25">
        <v>19</v>
      </c>
      <c r="R5" s="28">
        <v>18</v>
      </c>
      <c r="S5" s="28">
        <v>21</v>
      </c>
      <c r="T5" s="28">
        <v>21.5</v>
      </c>
      <c r="U5" s="28">
        <v>17</v>
      </c>
      <c r="V5" s="28">
        <v>25</v>
      </c>
      <c r="W5" s="27">
        <f t="shared" si="3"/>
        <v>20.111111111111111</v>
      </c>
      <c r="X5" s="27">
        <f t="shared" si="4"/>
        <v>19.899999999999999</v>
      </c>
      <c r="Y5" s="27">
        <f t="shared" si="5"/>
        <v>2.38193432132607</v>
      </c>
      <c r="Z5" s="24">
        <v>20</v>
      </c>
      <c r="AA5" s="25">
        <v>22</v>
      </c>
      <c r="AB5" s="25">
        <v>19</v>
      </c>
      <c r="AC5" s="25">
        <v>6</v>
      </c>
      <c r="AD5" s="28">
        <v>22.5</v>
      </c>
      <c r="AE5" s="28">
        <v>19</v>
      </c>
      <c r="AF5" s="28">
        <v>27.5</v>
      </c>
      <c r="AG5" s="28">
        <v>6</v>
      </c>
      <c r="AH5" s="28">
        <v>33</v>
      </c>
      <c r="AI5" s="27">
        <f t="shared" si="6"/>
        <v>19.444444444444443</v>
      </c>
      <c r="AJ5" s="27">
        <f t="shared" si="7"/>
        <v>20.5</v>
      </c>
      <c r="AK5" s="27">
        <f t="shared" si="8"/>
        <v>8.8510043372364109</v>
      </c>
    </row>
    <row r="6" spans="1:37" x14ac:dyDescent="0.25">
      <c r="A6" s="24">
        <f t="shared" si="9"/>
        <v>8</v>
      </c>
      <c r="B6" s="24">
        <v>12</v>
      </c>
      <c r="C6" s="25">
        <v>11</v>
      </c>
      <c r="D6" s="25">
        <v>11</v>
      </c>
      <c r="E6" s="25">
        <v>13</v>
      </c>
      <c r="F6" s="28">
        <v>18</v>
      </c>
      <c r="G6" s="28">
        <v>12</v>
      </c>
      <c r="H6" s="28">
        <v>18.5</v>
      </c>
      <c r="I6" s="28">
        <v>19</v>
      </c>
      <c r="J6" s="28">
        <v>15</v>
      </c>
      <c r="K6" s="27">
        <f t="shared" si="0"/>
        <v>14.388888888888889</v>
      </c>
      <c r="L6" s="27">
        <f t="shared" si="1"/>
        <v>14</v>
      </c>
      <c r="M6" s="27">
        <f t="shared" si="2"/>
        <v>3.3145303002252242</v>
      </c>
      <c r="N6" s="24">
        <v>23</v>
      </c>
      <c r="O6" s="25">
        <v>24</v>
      </c>
      <c r="P6" s="25">
        <v>21</v>
      </c>
      <c r="Q6" s="25">
        <v>22</v>
      </c>
      <c r="R6" s="28">
        <v>23</v>
      </c>
      <c r="S6" s="28">
        <v>23</v>
      </c>
      <c r="T6" s="28">
        <v>26.5</v>
      </c>
      <c r="U6" s="28">
        <v>25</v>
      </c>
      <c r="V6" s="28">
        <v>30</v>
      </c>
      <c r="W6" s="27">
        <f t="shared" si="3"/>
        <v>24.166666666666668</v>
      </c>
      <c r="X6" s="27">
        <f t="shared" si="4"/>
        <v>23.6</v>
      </c>
      <c r="Y6" s="27">
        <f t="shared" si="5"/>
        <v>2.7156951228000539</v>
      </c>
      <c r="Z6" s="24">
        <v>21.5</v>
      </c>
      <c r="AA6" s="25">
        <v>22</v>
      </c>
      <c r="AB6" s="25">
        <v>17</v>
      </c>
      <c r="AC6" s="25">
        <v>7</v>
      </c>
      <c r="AD6" s="28">
        <v>23.5</v>
      </c>
      <c r="AE6" s="28">
        <v>21</v>
      </c>
      <c r="AF6" s="28">
        <v>29</v>
      </c>
      <c r="AG6" s="28">
        <v>7</v>
      </c>
      <c r="AH6" s="28">
        <v>37</v>
      </c>
      <c r="AI6" s="27">
        <f t="shared" si="6"/>
        <v>20.555555555555557</v>
      </c>
      <c r="AJ6" s="27">
        <f t="shared" si="7"/>
        <v>21</v>
      </c>
      <c r="AK6" s="27">
        <f t="shared" si="8"/>
        <v>9.5768093735741537</v>
      </c>
    </row>
    <row r="7" spans="1:37" x14ac:dyDescent="0.25">
      <c r="A7" s="24">
        <f t="shared" si="9"/>
        <v>10</v>
      </c>
      <c r="B7" s="24">
        <v>17</v>
      </c>
      <c r="C7" s="25">
        <v>20</v>
      </c>
      <c r="D7" s="25">
        <v>18</v>
      </c>
      <c r="E7" s="25">
        <v>8</v>
      </c>
      <c r="F7" s="28">
        <v>23</v>
      </c>
      <c r="G7" s="28">
        <v>14</v>
      </c>
      <c r="H7" s="28">
        <v>18</v>
      </c>
      <c r="I7" s="28">
        <v>24</v>
      </c>
      <c r="J7" s="28">
        <v>24</v>
      </c>
      <c r="K7" s="27">
        <f t="shared" si="0"/>
        <v>18.444444444444443</v>
      </c>
      <c r="L7" s="27">
        <f t="shared" si="1"/>
        <v>19.2</v>
      </c>
      <c r="M7" s="27">
        <f t="shared" si="2"/>
        <v>5.1988246534940732</v>
      </c>
      <c r="N7" s="24">
        <v>26</v>
      </c>
      <c r="O7" s="25">
        <v>28</v>
      </c>
      <c r="P7" s="25">
        <v>27</v>
      </c>
      <c r="Q7" s="25">
        <v>27</v>
      </c>
      <c r="R7" s="28">
        <v>29</v>
      </c>
      <c r="S7" s="28">
        <v>31</v>
      </c>
      <c r="T7" s="28">
        <v>27</v>
      </c>
      <c r="U7" s="28">
        <v>25</v>
      </c>
      <c r="V7" s="28">
        <v>31</v>
      </c>
      <c r="W7" s="27">
        <f t="shared" si="3"/>
        <v>27.888888888888889</v>
      </c>
      <c r="X7" s="27">
        <f t="shared" si="4"/>
        <v>27.6</v>
      </c>
      <c r="Y7" s="27">
        <f t="shared" si="5"/>
        <v>2.0883273476902779</v>
      </c>
      <c r="Z7" s="24">
        <v>22</v>
      </c>
      <c r="AA7" s="25">
        <v>21</v>
      </c>
      <c r="AB7" s="25">
        <v>22</v>
      </c>
      <c r="AC7" s="25">
        <v>8</v>
      </c>
      <c r="AD7" s="28">
        <v>29</v>
      </c>
      <c r="AE7" s="28">
        <v>33</v>
      </c>
      <c r="AF7" s="28">
        <v>35.5</v>
      </c>
      <c r="AG7" s="28">
        <v>8</v>
      </c>
      <c r="AH7" s="28">
        <v>39</v>
      </c>
      <c r="AI7" s="27">
        <f t="shared" si="6"/>
        <v>24.166666666666668</v>
      </c>
      <c r="AJ7" s="27">
        <f t="shared" si="7"/>
        <v>25.4</v>
      </c>
      <c r="AK7" s="27">
        <f t="shared" si="8"/>
        <v>11.135528725660043</v>
      </c>
    </row>
    <row r="8" spans="1:37" x14ac:dyDescent="0.25">
      <c r="A8" s="24">
        <f t="shared" si="9"/>
        <v>12</v>
      </c>
      <c r="B8" s="24">
        <v>23</v>
      </c>
      <c r="C8" s="25">
        <v>27</v>
      </c>
      <c r="D8" s="25">
        <v>20</v>
      </c>
      <c r="E8" s="25">
        <v>16</v>
      </c>
      <c r="F8" s="28">
        <v>24</v>
      </c>
      <c r="G8" s="28">
        <v>21</v>
      </c>
      <c r="H8" s="28">
        <v>24</v>
      </c>
      <c r="I8" s="28">
        <v>28</v>
      </c>
      <c r="J8" s="28">
        <v>27</v>
      </c>
      <c r="K8" s="27">
        <f t="shared" si="0"/>
        <v>23.333333333333332</v>
      </c>
      <c r="L8" s="27">
        <f t="shared" si="1"/>
        <v>23.8</v>
      </c>
      <c r="M8" s="27">
        <f t="shared" si="2"/>
        <v>3.872983346207417</v>
      </c>
      <c r="N8" s="24">
        <v>30</v>
      </c>
      <c r="O8" s="25">
        <v>28</v>
      </c>
      <c r="P8" s="25">
        <v>21</v>
      </c>
      <c r="Q8" s="25">
        <v>31</v>
      </c>
      <c r="R8" s="28">
        <v>32</v>
      </c>
      <c r="S8" s="28">
        <v>34</v>
      </c>
      <c r="T8" s="28">
        <v>35</v>
      </c>
      <c r="U8" s="28">
        <v>34</v>
      </c>
      <c r="V8" s="28">
        <v>34</v>
      </c>
      <c r="W8" s="27">
        <f t="shared" si="3"/>
        <v>31</v>
      </c>
      <c r="X8" s="27">
        <f t="shared" si="4"/>
        <v>32.200000000000003</v>
      </c>
      <c r="Y8" s="27">
        <f t="shared" si="5"/>
        <v>4.3874821936960613</v>
      </c>
      <c r="Z8" s="24">
        <v>25</v>
      </c>
      <c r="AA8" s="25">
        <v>19</v>
      </c>
      <c r="AB8" s="25">
        <v>16</v>
      </c>
      <c r="AC8" s="25">
        <v>7</v>
      </c>
      <c r="AD8" s="28">
        <v>35</v>
      </c>
      <c r="AE8" s="28">
        <v>31</v>
      </c>
      <c r="AF8" s="28">
        <v>26.5</v>
      </c>
      <c r="AG8" s="28">
        <v>9</v>
      </c>
      <c r="AH8" s="28">
        <v>39</v>
      </c>
      <c r="AI8" s="27">
        <f t="shared" si="6"/>
        <v>23.055555555555557</v>
      </c>
      <c r="AJ8" s="27">
        <f t="shared" si="7"/>
        <v>23.5</v>
      </c>
      <c r="AK8" s="27">
        <f t="shared" si="8"/>
        <v>11.16480083914522</v>
      </c>
    </row>
    <row r="9" spans="1:37" x14ac:dyDescent="0.25">
      <c r="A9" s="24">
        <f t="shared" si="9"/>
        <v>14</v>
      </c>
      <c r="B9" s="24">
        <v>26.5</v>
      </c>
      <c r="C9" s="25">
        <v>15</v>
      </c>
      <c r="D9" s="25">
        <v>26</v>
      </c>
      <c r="E9" s="25">
        <v>25</v>
      </c>
      <c r="F9" s="28">
        <v>31</v>
      </c>
      <c r="G9" s="28">
        <v>23</v>
      </c>
      <c r="H9" s="28">
        <v>27</v>
      </c>
      <c r="I9" s="28">
        <v>32</v>
      </c>
      <c r="J9" s="28">
        <v>35</v>
      </c>
      <c r="K9" s="27">
        <f t="shared" si="0"/>
        <v>26.722222222222221</v>
      </c>
      <c r="L9" s="27">
        <f t="shared" si="1"/>
        <v>27.1</v>
      </c>
      <c r="M9" s="27">
        <f t="shared" si="2"/>
        <v>5.8046915890893338</v>
      </c>
      <c r="N9" s="24">
        <v>34</v>
      </c>
      <c r="O9" s="25">
        <v>30</v>
      </c>
      <c r="P9" s="25">
        <v>23</v>
      </c>
      <c r="Q9" s="25">
        <v>34</v>
      </c>
      <c r="R9" s="28">
        <v>32</v>
      </c>
      <c r="S9" s="28">
        <v>36</v>
      </c>
      <c r="T9" s="28">
        <v>37</v>
      </c>
      <c r="U9" s="28">
        <v>33</v>
      </c>
      <c r="V9" s="28">
        <v>40</v>
      </c>
      <c r="W9" s="27">
        <f t="shared" si="3"/>
        <v>33.222222222222221</v>
      </c>
      <c r="X9" s="27">
        <f t="shared" si="4"/>
        <v>33.799999999999997</v>
      </c>
      <c r="Y9" s="27">
        <f t="shared" si="5"/>
        <v>4.8160610922666196</v>
      </c>
      <c r="Z9" s="24">
        <v>31</v>
      </c>
      <c r="AB9" s="25">
        <v>20</v>
      </c>
      <c r="AD9" s="28">
        <v>38</v>
      </c>
      <c r="AE9" s="28">
        <v>24</v>
      </c>
      <c r="AF9" s="28">
        <v>42</v>
      </c>
      <c r="AG9" s="28">
        <v>12</v>
      </c>
      <c r="AH9" s="28">
        <v>43</v>
      </c>
      <c r="AI9" s="27">
        <f t="shared" si="6"/>
        <v>30</v>
      </c>
      <c r="AJ9" s="27">
        <f t="shared" si="7"/>
        <v>31</v>
      </c>
      <c r="AK9" s="27">
        <f t="shared" si="8"/>
        <v>11.818065267490557</v>
      </c>
    </row>
    <row r="10" spans="1:37" x14ac:dyDescent="0.25">
      <c r="A10" s="24">
        <f t="shared" si="9"/>
        <v>16</v>
      </c>
      <c r="B10" s="24">
        <v>30.5</v>
      </c>
      <c r="C10" s="25">
        <v>33</v>
      </c>
      <c r="D10" s="25">
        <v>30</v>
      </c>
      <c r="E10" s="25">
        <v>26</v>
      </c>
      <c r="F10" s="28">
        <v>29</v>
      </c>
      <c r="G10" s="28">
        <v>32</v>
      </c>
      <c r="H10" s="28">
        <v>31.5</v>
      </c>
      <c r="I10" s="28">
        <v>34</v>
      </c>
      <c r="J10" s="28">
        <v>36</v>
      </c>
      <c r="K10" s="27">
        <f t="shared" si="0"/>
        <v>31.333333333333332</v>
      </c>
      <c r="L10" s="27">
        <f t="shared" si="1"/>
        <v>31.4</v>
      </c>
      <c r="M10" s="27">
        <f t="shared" si="2"/>
        <v>2.9261749776799064</v>
      </c>
      <c r="N10" s="24">
        <v>37</v>
      </c>
      <c r="O10" s="25">
        <v>31</v>
      </c>
      <c r="P10" s="25">
        <v>20</v>
      </c>
      <c r="Q10" s="25">
        <v>34</v>
      </c>
      <c r="R10" s="28">
        <v>35</v>
      </c>
      <c r="S10" s="28">
        <v>20</v>
      </c>
      <c r="T10" s="28">
        <v>37.5</v>
      </c>
      <c r="U10" s="28">
        <v>27</v>
      </c>
      <c r="V10" s="28">
        <v>41</v>
      </c>
      <c r="W10" s="27">
        <f t="shared" si="3"/>
        <v>31.388888888888889</v>
      </c>
      <c r="X10" s="27">
        <f t="shared" si="4"/>
        <v>32.799999999999997</v>
      </c>
      <c r="Y10" s="27">
        <f t="shared" si="5"/>
        <v>7.5819595825295112</v>
      </c>
      <c r="AJ10" s="28" t="s">
        <v>41</v>
      </c>
      <c r="AK10" s="36">
        <f>AVERAGE(AK3:AK9)</f>
        <v>9.722707858598401</v>
      </c>
    </row>
    <row r="11" spans="1:37" x14ac:dyDescent="0.25">
      <c r="A11" s="24">
        <f t="shared" si="9"/>
        <v>18</v>
      </c>
      <c r="B11" s="24">
        <v>35</v>
      </c>
      <c r="C11" s="25">
        <v>36</v>
      </c>
      <c r="D11" s="25">
        <v>32.5</v>
      </c>
      <c r="E11" s="25">
        <v>29</v>
      </c>
      <c r="F11" s="28">
        <v>33</v>
      </c>
      <c r="G11" s="28">
        <v>35</v>
      </c>
      <c r="H11" s="28">
        <v>34.5</v>
      </c>
      <c r="I11" s="28">
        <v>38</v>
      </c>
      <c r="J11" s="28">
        <v>37</v>
      </c>
      <c r="K11" s="27">
        <f t="shared" si="0"/>
        <v>34.444444444444443</v>
      </c>
      <c r="L11" s="27">
        <f t="shared" si="1"/>
        <v>34.700000000000003</v>
      </c>
      <c r="M11" s="27">
        <f t="shared" si="2"/>
        <v>2.6861269102143663</v>
      </c>
      <c r="N11" s="24">
        <v>39.5</v>
      </c>
      <c r="O11" s="25">
        <v>33</v>
      </c>
      <c r="P11" s="25">
        <v>18</v>
      </c>
      <c r="R11" s="28">
        <v>39</v>
      </c>
      <c r="S11" s="28">
        <v>41</v>
      </c>
      <c r="T11" s="28">
        <v>39.5</v>
      </c>
      <c r="U11" s="28">
        <v>42</v>
      </c>
      <c r="V11" s="28">
        <v>44</v>
      </c>
      <c r="W11" s="27">
        <f t="shared" si="3"/>
        <v>37</v>
      </c>
      <c r="X11" s="27">
        <f t="shared" si="4"/>
        <v>39.75</v>
      </c>
      <c r="Y11" s="27">
        <f t="shared" si="5"/>
        <v>8.3109222455410183</v>
      </c>
    </row>
    <row r="12" spans="1:37" x14ac:dyDescent="0.25">
      <c r="A12" s="24">
        <f t="shared" si="9"/>
        <v>20</v>
      </c>
      <c r="B12" s="24">
        <v>37</v>
      </c>
      <c r="C12" s="25">
        <v>38</v>
      </c>
      <c r="E12" s="25">
        <v>35</v>
      </c>
      <c r="F12" s="28">
        <v>40</v>
      </c>
      <c r="G12" s="28">
        <v>39</v>
      </c>
      <c r="H12" s="28">
        <v>40.5</v>
      </c>
      <c r="I12" s="28">
        <v>39</v>
      </c>
      <c r="J12" s="28">
        <v>41</v>
      </c>
      <c r="K12" s="27">
        <f t="shared" si="0"/>
        <v>38.6875</v>
      </c>
      <c r="L12" s="27">
        <f t="shared" si="1"/>
        <v>39</v>
      </c>
      <c r="M12" s="27">
        <f t="shared" si="2"/>
        <v>1.9809359259847712</v>
      </c>
      <c r="X12" s="28" t="s">
        <v>41</v>
      </c>
      <c r="Y12" s="35">
        <f>AVERAGE(Y3:Y11)</f>
        <v>4.2427512905736666</v>
      </c>
    </row>
    <row r="13" spans="1:37" x14ac:dyDescent="0.25">
      <c r="A13" s="24">
        <f t="shared" si="9"/>
        <v>22</v>
      </c>
      <c r="B13" s="24">
        <v>39</v>
      </c>
      <c r="C13" s="25">
        <v>42</v>
      </c>
      <c r="E13" s="25">
        <v>38</v>
      </c>
      <c r="F13" s="28">
        <v>39</v>
      </c>
      <c r="G13" s="28">
        <v>40</v>
      </c>
      <c r="H13" s="28">
        <v>43</v>
      </c>
      <c r="I13" s="28">
        <v>36</v>
      </c>
      <c r="J13" s="28">
        <v>43</v>
      </c>
      <c r="K13" s="27">
        <f t="shared" si="0"/>
        <v>40</v>
      </c>
      <c r="L13" s="27">
        <f t="shared" si="1"/>
        <v>40</v>
      </c>
      <c r="M13" s="27">
        <f t="shared" si="2"/>
        <v>2.5071326821120348</v>
      </c>
    </row>
    <row r="14" spans="1:37" x14ac:dyDescent="0.25">
      <c r="A14" s="24">
        <f t="shared" si="9"/>
        <v>24</v>
      </c>
      <c r="B14" s="24">
        <v>42</v>
      </c>
      <c r="C14" s="25">
        <v>44</v>
      </c>
      <c r="E14" s="25">
        <v>36</v>
      </c>
      <c r="F14" s="28">
        <v>40</v>
      </c>
      <c r="G14" s="28">
        <v>34</v>
      </c>
      <c r="H14" s="28">
        <v>44</v>
      </c>
      <c r="I14" s="28">
        <v>48</v>
      </c>
      <c r="J14" s="28">
        <v>44</v>
      </c>
      <c r="K14" s="27">
        <f t="shared" si="0"/>
        <v>41.5</v>
      </c>
      <c r="L14" s="27">
        <f t="shared" si="1"/>
        <v>42.5</v>
      </c>
      <c r="M14" s="27">
        <f t="shared" si="2"/>
        <v>4.6291004988627575</v>
      </c>
    </row>
    <row r="15" spans="1:37" x14ac:dyDescent="0.25">
      <c r="L15" s="28" t="s">
        <v>41</v>
      </c>
      <c r="M15" s="35">
        <f>AVERAGE(M3:M14)</f>
        <v>3.4326016322169828</v>
      </c>
    </row>
    <row r="20" spans="1:1" x14ac:dyDescent="0.25">
      <c r="A20" s="26"/>
    </row>
    <row r="21" spans="1:1" x14ac:dyDescent="0.25">
      <c r="A21" s="26"/>
    </row>
    <row r="22" spans="1:1" x14ac:dyDescent="0.25">
      <c r="A22" s="26"/>
    </row>
    <row r="23" spans="1:1" x14ac:dyDescent="0.25">
      <c r="A23" s="26"/>
    </row>
    <row r="24" spans="1:1" x14ac:dyDescent="0.25">
      <c r="A24" s="26"/>
    </row>
    <row r="25" spans="1:1" x14ac:dyDescent="0.25">
      <c r="A25" s="26"/>
    </row>
    <row r="26" spans="1:1" x14ac:dyDescent="0.25">
      <c r="A26" s="26"/>
    </row>
    <row r="27" spans="1:1" x14ac:dyDescent="0.25">
      <c r="A27" s="26"/>
    </row>
    <row r="28" spans="1:1" x14ac:dyDescent="0.25">
      <c r="A28" s="26"/>
    </row>
    <row r="29" spans="1:1" x14ac:dyDescent="0.25">
      <c r="A29" s="26"/>
    </row>
    <row r="30" spans="1:1" x14ac:dyDescent="0.25">
      <c r="A30" s="26"/>
    </row>
    <row r="31" spans="1:1" x14ac:dyDescent="0.25">
      <c r="A31" s="26"/>
    </row>
    <row r="32" spans="1:1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  <row r="37" spans="1:1" x14ac:dyDescent="0.25">
      <c r="A37" s="26"/>
    </row>
    <row r="38" spans="1:1" x14ac:dyDescent="0.25">
      <c r="A38" s="26"/>
    </row>
    <row r="39" spans="1:1" x14ac:dyDescent="0.25">
      <c r="A39" s="26"/>
    </row>
    <row r="40" spans="1:1" x14ac:dyDescent="0.25">
      <c r="A40" s="26"/>
    </row>
    <row r="41" spans="1:1" x14ac:dyDescent="0.25">
      <c r="A41" s="26"/>
    </row>
    <row r="42" spans="1:1" x14ac:dyDescent="0.25">
      <c r="A42" s="26"/>
    </row>
    <row r="43" spans="1:1" x14ac:dyDescent="0.25">
      <c r="A43" s="26"/>
    </row>
    <row r="44" spans="1:1" x14ac:dyDescent="0.25">
      <c r="A44" s="26"/>
    </row>
    <row r="45" spans="1:1" x14ac:dyDescent="0.25">
      <c r="A45" s="26"/>
    </row>
  </sheetData>
  <mergeCells count="1">
    <mergeCell ref="B1:AH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Sheet</vt:lpstr>
      <vt:lpstr>Data</vt:lpstr>
      <vt:lpstr>Test Data-old</vt:lpstr>
      <vt:lpstr>Sheet3</vt:lpstr>
      <vt:lpstr>'Data Sheet'!Print_Area</vt:lpstr>
    </vt:vector>
  </TitlesOfParts>
  <Company>Northrop Grumman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inglemw</dc:creator>
  <cp:lastModifiedBy>MI</cp:lastModifiedBy>
  <cp:lastPrinted>2013-10-10T14:20:11Z</cp:lastPrinted>
  <dcterms:created xsi:type="dcterms:W3CDTF">2012-11-07T18:07:49Z</dcterms:created>
  <dcterms:modified xsi:type="dcterms:W3CDTF">2014-05-15T23:01:21Z</dcterms:modified>
</cp:coreProperties>
</file>