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oject thunderbolt\"/>
    </mc:Choice>
  </mc:AlternateContent>
  <bookViews>
    <workbookView xWindow="0" yWindow="0" windowWidth="28800" windowHeight="12210" activeTab="3"/>
  </bookViews>
  <sheets>
    <sheet name="Answer Report 1" sheetId="2" r:id="rId1"/>
    <sheet name="Sensitivity Report 1" sheetId="3" r:id="rId2"/>
    <sheet name="Limits Report 1" sheetId="4" r:id="rId3"/>
    <sheet name="Sheet1" sheetId="1" r:id="rId4"/>
  </sheets>
  <definedNames>
    <definedName name="solver_adj" localSheetId="3" hidden="1">Sheet1!$B$21:$D$21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2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Sheet1!$E$18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93.82</definedName>
    <definedName name="solver_ver" localSheetId="3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3" i="1"/>
  <c r="C6" i="1"/>
  <c r="C4" i="1"/>
  <c r="C7" i="1"/>
  <c r="C8" i="1"/>
  <c r="C2" i="1"/>
  <c r="D3" i="1" l="1"/>
  <c r="E3" i="1" s="1"/>
  <c r="D4" i="1"/>
  <c r="E4" i="1" s="1"/>
  <c r="D5" i="1"/>
  <c r="E5" i="1" s="1"/>
  <c r="D6" i="1"/>
  <c r="E6" i="1" s="1"/>
  <c r="D7" i="1"/>
  <c r="E7" i="1" s="1"/>
  <c r="D8" i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D2" i="1"/>
  <c r="E2" i="1" s="1"/>
  <c r="E18" i="1" l="1"/>
</calcChain>
</file>

<file path=xl/sharedStrings.xml><?xml version="1.0" encoding="utf-8"?>
<sst xmlns="http://schemas.openxmlformats.org/spreadsheetml/2006/main" count="113" uniqueCount="54">
  <si>
    <t>Iread</t>
  </si>
  <si>
    <t>a</t>
  </si>
  <si>
    <t>b</t>
  </si>
  <si>
    <t>c</t>
  </si>
  <si>
    <t>fit</t>
  </si>
  <si>
    <t>chi</t>
  </si>
  <si>
    <t>chi squerd</t>
  </si>
  <si>
    <t>d</t>
  </si>
  <si>
    <t>e</t>
  </si>
  <si>
    <t>f</t>
  </si>
  <si>
    <t>Microsoft Excel 16.0 Answer Report</t>
  </si>
  <si>
    <t>Worksheet: [thbolt I cal.xlsx]Sheet1</t>
  </si>
  <si>
    <t>Report Created: 13/01/2017 20:30:38</t>
  </si>
  <si>
    <t>Result: Solver has converged to the current solution.  All Constraints are satisfied.</t>
  </si>
  <si>
    <t>Solver Engine</t>
  </si>
  <si>
    <t>Engine: GRG Nonlinear</t>
  </si>
  <si>
    <t>Solution Time: 0.453 Seconds.</t>
  </si>
  <si>
    <t>Iterations: 39 Subproblems: 0</t>
  </si>
  <si>
    <t>Solver Options</t>
  </si>
  <si>
    <t>Max Time Unlimited,  Iterations Unlimited, Precision 0.000001, Use Automatic Scaling</t>
  </si>
  <si>
    <t xml:space="preserve"> Convergence 0.0001, Population Size 100, Random Seed 0, Derivatives Forward, Require Bounds</t>
  </si>
  <si>
    <t>Max Subproblems Unlimited, Max Integer Sols Unlimited, Integer Tolerance 1%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</si>
  <si>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</si>
  <si>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</si>
  <si>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</si>
  <si>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</si>
  <si>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</si>
  <si>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</si>
  <si>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</si>
  <si>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</si>
  <si>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NONE</t>
  </si>
  <si>
    <t>$P$27</t>
  </si>
  <si>
    <t>$L$29</t>
  </si>
  <si>
    <t>Contin</t>
  </si>
  <si>
    <t>$M$29</t>
  </si>
  <si>
    <t>$N$29</t>
  </si>
  <si>
    <t>$O$29</t>
  </si>
  <si>
    <t>$P$29</t>
  </si>
  <si>
    <t>$Q$29</t>
  </si>
  <si>
    <t>$R$29</t>
  </si>
  <si>
    <t>Microsoft Excel 16.0 Sensitivity Report</t>
  </si>
  <si>
    <t>Final</t>
  </si>
  <si>
    <t>Value</t>
  </si>
  <si>
    <t>Reduced</t>
  </si>
  <si>
    <t>Gradient</t>
  </si>
  <si>
    <t>Microsoft Excel 16.0 Limits Report</t>
  </si>
  <si>
    <t>Objective</t>
  </si>
  <si>
    <t>Variable</t>
  </si>
  <si>
    <t>Lower</t>
  </si>
  <si>
    <t>Limit</t>
  </si>
  <si>
    <t>Result</t>
  </si>
  <si>
    <t>Upper</t>
  </si>
  <si>
    <t>I (A)</t>
  </si>
  <si>
    <t xml:space="preserve">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</si>
</sst>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3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Sheet1!$A$2:$A$14</c:f>
              <c:numCache>
                <c:formatCode>General</c:formatCode>
                <c:ptCount val="13"/>
                <c:pt idx="0">
                  <c:v>0</c:v>
                </c:pt>
                <c:pt idx="1">
                  <c:v>1.1999999999999999E-3</c:v>
                </c:pt>
                <c:pt idx="2">
                  <c:v>2.5999999999999999E-3</c:v>
                </c:pt>
                <c:pt idx="3">
                  <c:v>5.1000000000000004E-3</c:v>
                </c:pt>
                <c:pt idx="4">
                  <c:v>1.72E-2</c:v>
                </c:pt>
                <c:pt idx="5">
                  <c:v>5.8299999999999998E-2</c:v>
                </c:pt>
                <c:pt idx="6">
                  <c:v>0.10730000000000001</c:v>
                </c:pt>
                <c:pt idx="7">
                  <c:v>0.216</c:v>
                </c:pt>
                <c:pt idx="8">
                  <c:v>0.76149999999999995</c:v>
                </c:pt>
                <c:pt idx="9">
                  <c:v>1.2464999999999999</c:v>
                </c:pt>
                <c:pt idx="10">
                  <c:v>1.667</c:v>
                </c:pt>
                <c:pt idx="11">
                  <c:v>2.0259999999999998</c:v>
                </c:pt>
                <c:pt idx="12">
                  <c:v>2.2360000000000002</c:v>
                </c:pt>
              </c:numCache>
            </c:numRef>
          </c:xVal>
          <c:yVal>
            <c:numRef>
              <c:f>Sheet1!$B$2:$B$14</c:f>
              <c:numCache>
                <c:formatCode>General</c:formatCode>
                <c:ptCount val="13"/>
                <c:pt idx="0">
                  <c:v>-1.6999999999999999E-3</c:v>
                </c:pt>
                <c:pt idx="1">
                  <c:v>-5.0000000000000001E-4</c:v>
                </c:pt>
                <c:pt idx="2">
                  <c:v>6.9999999999999999E-4</c:v>
                </c:pt>
                <c:pt idx="3">
                  <c:v>3.2000000000000002E-3</c:v>
                </c:pt>
                <c:pt idx="4">
                  <c:v>1.47E-2</c:v>
                </c:pt>
                <c:pt idx="5">
                  <c:v>5.5500000000000001E-2</c:v>
                </c:pt>
                <c:pt idx="6">
                  <c:v>0.105</c:v>
                </c:pt>
                <c:pt idx="7">
                  <c:v>0.2132</c:v>
                </c:pt>
                <c:pt idx="8">
                  <c:v>0.75549999999999995</c:v>
                </c:pt>
                <c:pt idx="9">
                  <c:v>1.2386999999999999</c:v>
                </c:pt>
                <c:pt idx="10">
                  <c:v>1.6588000000000001</c:v>
                </c:pt>
                <c:pt idx="11">
                  <c:v>2.0169999999999999</c:v>
                </c:pt>
                <c:pt idx="12">
                  <c:v>2.2269999999999999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A-4ED1-9346-DEF0425C591A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Sheet1!$A$2:$A$14</c:f>
              <c:numCache>
                <c:formatCode>General</c:formatCode>
                <c:ptCount val="13"/>
                <c:pt idx="0">
                  <c:v>0</c:v>
                </c:pt>
                <c:pt idx="1">
                  <c:v>1.1999999999999999E-3</c:v>
                </c:pt>
                <c:pt idx="2">
                  <c:v>2.5999999999999999E-3</c:v>
                </c:pt>
                <c:pt idx="3">
                  <c:v>5.1000000000000004E-3</c:v>
                </c:pt>
                <c:pt idx="4">
                  <c:v>1.72E-2</c:v>
                </c:pt>
                <c:pt idx="5">
                  <c:v>5.8299999999999998E-2</c:v>
                </c:pt>
                <c:pt idx="6">
                  <c:v>0.10730000000000001</c:v>
                </c:pt>
                <c:pt idx="7">
                  <c:v>0.216</c:v>
                </c:pt>
                <c:pt idx="8">
                  <c:v>0.76149999999999995</c:v>
                </c:pt>
                <c:pt idx="9">
                  <c:v>1.2464999999999999</c:v>
                </c:pt>
                <c:pt idx="10">
                  <c:v>1.667</c:v>
                </c:pt>
                <c:pt idx="11">
                  <c:v>2.0259999999999998</c:v>
                </c:pt>
                <c:pt idx="12">
                  <c:v>2.2360000000000002</c:v>
                </c:pt>
              </c:numCache>
            </c:numRef>
          </c:xVal>
          <c:yVal>
            <c:numRef>
              <c:f>Sheet1!$C$2:$C$14</c:f>
              <c:numCache>
                <c:formatCode>General</c:formatCode>
                <c:ptCount val="13"/>
                <c:pt idx="0">
                  <c:v>-2.3535537582133805E-4</c:v>
                </c:pt>
                <c:pt idx="1">
                  <c:v>9.7308285429536644E-4</c:v>
                </c:pt>
                <c:pt idx="2">
                  <c:v>2.1815163172747075E-3</c:v>
                </c:pt>
                <c:pt idx="3">
                  <c:v>4.699070720696732E-3</c:v>
                </c:pt>
                <c:pt idx="4">
                  <c:v>1.6279554480217364E-2</c:v>
                </c:pt>
                <c:pt idx="5">
                  <c:v>5.7361564810295911E-2</c:v>
                </c:pt>
                <c:pt idx="6">
                  <c:v>0.10719631094989136</c:v>
                </c:pt>
                <c:pt idx="7">
                  <c:v>0.21609977480784917</c:v>
                </c:pt>
                <c:pt idx="8">
                  <c:v>0.76134162776971404</c:v>
                </c:pt>
                <c:pt idx="9">
                  <c:v>1.2463426616878395</c:v>
                </c:pt>
                <c:pt idx="10">
                  <c:v>1.6673803721587801</c:v>
                </c:pt>
                <c:pt idx="11">
                  <c:v>2.0259184509026484</c:v>
                </c:pt>
                <c:pt idx="12">
                  <c:v>2.2359191460614301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CA-4ED1-9346-DEF0425C5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493376"/>
        <c:axId val="272494032"/>
      </c:scatterChart>
      <c:valAx>
        <c:axId val="272493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"real" current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494032"/>
        <c:crosses val="autoZero"/>
        <c:crossBetween val="midCat"/>
      </c:valAx>
      <c:valAx>
        <c:axId val="2724940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Measured current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493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Sheet1!$A$2:$A$14</c:f>
              <c:numCache>
                <c:formatCode>General</c:formatCode>
                <c:ptCount val="13"/>
                <c:pt idx="0">
                  <c:v>0</c:v>
                </c:pt>
                <c:pt idx="1">
                  <c:v>1.1999999999999999E-3</c:v>
                </c:pt>
                <c:pt idx="2">
                  <c:v>2.5999999999999999E-3</c:v>
                </c:pt>
                <c:pt idx="3">
                  <c:v>5.1000000000000004E-3</c:v>
                </c:pt>
                <c:pt idx="4">
                  <c:v>1.72E-2</c:v>
                </c:pt>
                <c:pt idx="5">
                  <c:v>5.8299999999999998E-2</c:v>
                </c:pt>
                <c:pt idx="6">
                  <c:v>0.10730000000000001</c:v>
                </c:pt>
                <c:pt idx="7">
                  <c:v>0.216</c:v>
                </c:pt>
                <c:pt idx="8">
                  <c:v>0.76149999999999995</c:v>
                </c:pt>
                <c:pt idx="9">
                  <c:v>1.2464999999999999</c:v>
                </c:pt>
                <c:pt idx="10">
                  <c:v>1.667</c:v>
                </c:pt>
                <c:pt idx="11">
                  <c:v>2.0259999999999998</c:v>
                </c:pt>
                <c:pt idx="12">
                  <c:v>2.2360000000000002</c:v>
                </c:pt>
              </c:numCache>
            </c:numRef>
          </c:xVal>
          <c:yVal>
            <c:numRef>
              <c:f>Sheet1!$D$2:$D$14</c:f>
              <c:numCache>
                <c:formatCode>General</c:formatCode>
                <c:ptCount val="13"/>
                <c:pt idx="0">
                  <c:v>2.3535537582133805E-4</c:v>
                </c:pt>
                <c:pt idx="1">
                  <c:v>2.2691714570463345E-4</c:v>
                </c:pt>
                <c:pt idx="2">
                  <c:v>4.1848368272529241E-4</c:v>
                </c:pt>
                <c:pt idx="3">
                  <c:v>4.009292793032684E-4</c:v>
                </c:pt>
                <c:pt idx="4">
                  <c:v>9.2044551978263597E-4</c:v>
                </c:pt>
                <c:pt idx="5">
                  <c:v>9.3843518970408712E-4</c:v>
                </c:pt>
                <c:pt idx="6">
                  <c:v>1.0368905010864349E-4</c:v>
                </c:pt>
                <c:pt idx="7">
                  <c:v>-9.9774807849173364E-5</c:v>
                </c:pt>
                <c:pt idx="8">
                  <c:v>1.5837223028591918E-4</c:v>
                </c:pt>
                <c:pt idx="9">
                  <c:v>1.5733831216047101E-4</c:v>
                </c:pt>
                <c:pt idx="10">
                  <c:v>-3.8037215878006236E-4</c:v>
                </c:pt>
                <c:pt idx="11">
                  <c:v>8.1549097351363287E-5</c:v>
                </c:pt>
                <c:pt idx="12">
                  <c:v>8.0853938570157879E-5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1-431F-BB4E-60B0C3078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890864"/>
        <c:axId val="435891192"/>
      </c:scatterChart>
      <c:valAx>
        <c:axId val="43589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"real</a:t>
                </a:r>
                <a:r>
                  <a:rPr lang="en-GB" baseline="0"/>
                  <a:t>" current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891192"/>
        <c:crosses val="autoZero"/>
        <c:crossBetween val="midCat"/>
      </c:valAx>
      <c:valAx>
        <c:axId val="435891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Residual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890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0</xdr:row>
      <xdr:rowOff>152399</xdr:rowOff>
    </xdr:from>
    <xdr:to>
      <xdr:col>8</xdr:col>
      <xdr:colOff>3467099</xdr:colOff>
      <xdr:row>15</xdr:row>
      <xdr:rowOff>123824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16</xdr:row>
      <xdr:rowOff>47625</xdr:rowOff>
    </xdr:from>
    <xdr:to>
      <xdr:col>8</xdr:col>
      <xdr:colOff>3543300</xdr:colOff>
      <xdr:row>30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/>
  </sheetViews>
  <sheetFormatPr defaultRowHeight="15" x14ac:dyDescent="0.25"/>
  <cols>
    <col min="1" max="1" width="2.28515625" customWidth="1"/>
    <col min="2" max="2" width="4.42578125" customWidth="1"/>
    <col min="3" max="3" width="6.28515625" customWidth="1"/>
    <col min="4" max="4" width="13.7109375" bestFit="1" customWidth="1"/>
    <col min="5" max="5" width="12.7109375" bestFit="1" customWidth="1"/>
    <col min="6" max="6" width="7.42578125" customWidth="1"/>
  </cols>
  <sheetData>
    <row r="1" spans="1:5" x14ac:dyDescent="0.25">
      <c r="A1" s="2" t="s">
        <v>10</v>
      </c>
    </row>
    <row r="2" spans="1:5" x14ac:dyDescent="0.25">
      <c r="A2" s="2" t="s">
        <v>11</v>
      </c>
    </row>
    <row r="3" spans="1:5" x14ac:dyDescent="0.25">
      <c r="A3" s="2" t="s">
        <v>12</v>
      </c>
    </row>
    <row r="4" spans="1:5" x14ac:dyDescent="0.25">
      <c r="A4" s="2" t="s">
        <v>13</v>
      </c>
    </row>
    <row r="5" spans="1:5" x14ac:dyDescent="0.25">
      <c r="A5" s="2" t="s">
        <v>14</v>
      </c>
    </row>
    <row r="6" spans="1:5" x14ac:dyDescent="0.25">
      <c r="A6" s="2"/>
      <c r="B6" t="s">
        <v>15</v>
      </c>
    </row>
    <row r="7" spans="1:5" x14ac:dyDescent="0.25">
      <c r="A7" s="2"/>
      <c r="B7" t="s">
        <v>16</v>
      </c>
    </row>
    <row r="8" spans="1:5" x14ac:dyDescent="0.25">
      <c r="A8" s="2"/>
      <c r="B8" t="s">
        <v>17</v>
      </c>
    </row>
    <row r="9" spans="1:5" x14ac:dyDescent="0.25">
      <c r="A9" s="2" t="s">
        <v>18</v>
      </c>
    </row>
    <row r="10" spans="1:5" x14ac:dyDescent="0.25">
      <c r="B10" t="s">
        <v>19</v>
      </c>
    </row>
    <row r="11" spans="1:5" x14ac:dyDescent="0.25">
      <c r="B11" t="s">
        <v>20</v>
      </c>
    </row>
    <row r="12" spans="1:5" x14ac:dyDescent="0.25">
      <c r="B12" t="s">
        <v>21</v>
      </c>
    </row>
    <row r="14" spans="1:5" ht="15.75" thickBot="1" x14ac:dyDescent="0.3">
      <c r="A14" t="s">
        <v>22</v>
      </c>
    </row>
    <row r="15" spans="1:5" ht="15.75" thickBot="1" x14ac:dyDescent="0.3">
      <c r="B15" s="4" t="s">
        <v>23</v>
      </c>
      <c r="C15" s="4" t="s">
        <v>24</v>
      </c>
      <c r="D15" s="4" t="s">
        <v>25</v>
      </c>
      <c r="E15" s="4" t="s">
        <v>26</v>
      </c>
    </row>
    <row r="16" spans="1:5" ht="15.75" thickBot="1" x14ac:dyDescent="0.3">
      <c r="B16" s="3" t="s">
        <v>31</v>
      </c>
      <c r="C16" s="3"/>
      <c r="D16" s="6">
        <v>5.0099322738255978</v>
      </c>
      <c r="E16" s="6">
        <v>-9974733461681592</v>
      </c>
    </row>
    <row r="19" spans="1:7" ht="15.75" thickBot="1" x14ac:dyDescent="0.3">
      <c r="A19" t="s">
        <v>27</v>
      </c>
    </row>
    <row r="20" spans="1:7" ht="15.75" thickBot="1" x14ac:dyDescent="0.3"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28</v>
      </c>
    </row>
    <row r="21" spans="1:7" x14ac:dyDescent="0.25">
      <c r="B21" s="5" t="s">
        <v>32</v>
      </c>
      <c r="C21" s="5" t="s">
        <v>1</v>
      </c>
      <c r="D21" s="7">
        <v>-6.8099999999999994E-2</v>
      </c>
      <c r="E21" s="7">
        <v>48341384396.331757</v>
      </c>
      <c r="F21" s="5" t="s">
        <v>33</v>
      </c>
    </row>
    <row r="22" spans="1:7" x14ac:dyDescent="0.25">
      <c r="B22" s="5" t="s">
        <v>34</v>
      </c>
      <c r="C22" s="5" t="s">
        <v>2</v>
      </c>
      <c r="D22" s="7">
        <v>30.63</v>
      </c>
      <c r="E22" s="7">
        <v>109224214788317.27</v>
      </c>
      <c r="F22" s="5" t="s">
        <v>33</v>
      </c>
    </row>
    <row r="23" spans="1:7" x14ac:dyDescent="0.25">
      <c r="B23" s="5" t="s">
        <v>35</v>
      </c>
      <c r="C23" s="5" t="s">
        <v>3</v>
      </c>
      <c r="D23" s="7">
        <v>-366.55</v>
      </c>
      <c r="E23" s="7">
        <v>5813648492290519</v>
      </c>
      <c r="F23" s="5" t="s">
        <v>33</v>
      </c>
    </row>
    <row r="24" spans="1:7" x14ac:dyDescent="0.25">
      <c r="B24" s="5" t="s">
        <v>36</v>
      </c>
      <c r="C24" s="5" t="s">
        <v>7</v>
      </c>
      <c r="D24" s="7">
        <v>1.32E-2</v>
      </c>
      <c r="E24" s="7">
        <v>-6.8605575875368627E-2</v>
      </c>
      <c r="F24" s="5" t="s">
        <v>33</v>
      </c>
    </row>
    <row r="25" spans="1:7" x14ac:dyDescent="0.25">
      <c r="B25" s="5" t="s">
        <v>37</v>
      </c>
      <c r="C25" s="5" t="s">
        <v>8</v>
      </c>
      <c r="D25" s="7">
        <v>2.34</v>
      </c>
      <c r="E25" s="7">
        <v>2.7159135615857686</v>
      </c>
      <c r="F25" s="5" t="s">
        <v>33</v>
      </c>
    </row>
    <row r="26" spans="1:7" x14ac:dyDescent="0.25">
      <c r="B26" s="5" t="s">
        <v>38</v>
      </c>
      <c r="C26" s="5" t="s">
        <v>9</v>
      </c>
      <c r="D26" s="7">
        <v>640.49094231522167</v>
      </c>
      <c r="E26" s="7">
        <v>1.0076765995000798E+16</v>
      </c>
      <c r="F26" s="5" t="s">
        <v>33</v>
      </c>
    </row>
    <row r="27" spans="1:7" ht="15.75" thickBot="1" x14ac:dyDescent="0.3">
      <c r="B27" s="3" t="s">
        <v>39</v>
      </c>
      <c r="C27" s="3"/>
      <c r="D27" s="6">
        <v>640.1</v>
      </c>
      <c r="E27" s="6">
        <v>640.1</v>
      </c>
      <c r="F27" s="3" t="s">
        <v>33</v>
      </c>
    </row>
    <row r="30" spans="1:7" ht="15.75" thickBot="1" x14ac:dyDescent="0.3">
      <c r="A30" t="s">
        <v>29</v>
      </c>
    </row>
    <row r="31" spans="1:7" ht="15.75" thickBot="1" x14ac:dyDescent="0.3">
      <c r="B31" s="8" t="s">
        <v>30</v>
      </c>
      <c r="C31" s="8"/>
      <c r="D31" s="8"/>
      <c r="E31" s="8"/>
      <c r="F31" s="8"/>
      <c r="G3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/>
  </sheetViews>
  <sheetFormatPr defaultRowHeight="15" x14ac:dyDescent="0.25"/>
  <cols>
    <col min="1" max="1" width="2.28515625" customWidth="1"/>
    <col min="2" max="2" width="6.7109375" bestFit="1" customWidth="1"/>
    <col min="3" max="3" width="6.28515625" customWidth="1"/>
    <col min="4" max="4" width="12.7109375" bestFit="1" customWidth="1"/>
    <col min="5" max="5" width="8.85546875" customWidth="1"/>
  </cols>
  <sheetData>
    <row r="1" spans="1:5" x14ac:dyDescent="0.25">
      <c r="A1" s="2" t="s">
        <v>40</v>
      </c>
    </row>
    <row r="2" spans="1:5" x14ac:dyDescent="0.25">
      <c r="A2" s="2" t="s">
        <v>11</v>
      </c>
    </row>
    <row r="3" spans="1:5" x14ac:dyDescent="0.25">
      <c r="A3" s="2" t="s">
        <v>12</v>
      </c>
    </row>
    <row r="6" spans="1:5" ht="15.75" thickBot="1" x14ac:dyDescent="0.3">
      <c r="A6" t="s">
        <v>27</v>
      </c>
    </row>
    <row r="7" spans="1:5" x14ac:dyDescent="0.25">
      <c r="B7" s="9"/>
      <c r="C7" s="9"/>
      <c r="D7" s="9" t="s">
        <v>41</v>
      </c>
      <c r="E7" s="9" t="s">
        <v>43</v>
      </c>
    </row>
    <row r="8" spans="1:5" ht="15.75" thickBot="1" x14ac:dyDescent="0.3">
      <c r="B8" s="10" t="s">
        <v>23</v>
      </c>
      <c r="C8" s="10" t="s">
        <v>24</v>
      </c>
      <c r="D8" s="10" t="s">
        <v>42</v>
      </c>
      <c r="E8" s="10" t="s">
        <v>44</v>
      </c>
    </row>
    <row r="9" spans="1:5" x14ac:dyDescent="0.25">
      <c r="B9" s="5" t="s">
        <v>32</v>
      </c>
      <c r="C9" s="5" t="s">
        <v>1</v>
      </c>
      <c r="D9" s="5">
        <v>48341384396.331757</v>
      </c>
      <c r="E9" s="5">
        <v>0</v>
      </c>
    </row>
    <row r="10" spans="1:5" x14ac:dyDescent="0.25">
      <c r="B10" s="5" t="s">
        <v>34</v>
      </c>
      <c r="C10" s="5" t="s">
        <v>2</v>
      </c>
      <c r="D10" s="5">
        <v>109224214788317.27</v>
      </c>
      <c r="E10" s="5">
        <v>0</v>
      </c>
    </row>
    <row r="11" spans="1:5" x14ac:dyDescent="0.25">
      <c r="B11" s="5" t="s">
        <v>35</v>
      </c>
      <c r="C11" s="5" t="s">
        <v>3</v>
      </c>
      <c r="D11" s="5">
        <v>5813648492290519</v>
      </c>
      <c r="E11" s="5">
        <v>0</v>
      </c>
    </row>
    <row r="12" spans="1:5" x14ac:dyDescent="0.25">
      <c r="B12" s="5" t="s">
        <v>36</v>
      </c>
      <c r="C12" s="5" t="s">
        <v>7</v>
      </c>
      <c r="D12" s="5">
        <v>-6.8605575875368627E-2</v>
      </c>
      <c r="E12" s="5">
        <v>0</v>
      </c>
    </row>
    <row r="13" spans="1:5" x14ac:dyDescent="0.25">
      <c r="B13" s="5" t="s">
        <v>37</v>
      </c>
      <c r="C13" s="5" t="s">
        <v>8</v>
      </c>
      <c r="D13" s="5">
        <v>2.7159135615857686</v>
      </c>
      <c r="E13" s="5">
        <v>0</v>
      </c>
    </row>
    <row r="14" spans="1:5" x14ac:dyDescent="0.25">
      <c r="B14" s="5" t="s">
        <v>38</v>
      </c>
      <c r="C14" s="5" t="s">
        <v>9</v>
      </c>
      <c r="D14" s="5">
        <v>1.0076765995000798E+16</v>
      </c>
      <c r="E14" s="5">
        <v>0</v>
      </c>
    </row>
    <row r="15" spans="1:5" ht="15.75" thickBot="1" x14ac:dyDescent="0.3">
      <c r="B15" s="3" t="s">
        <v>39</v>
      </c>
      <c r="C15" s="3"/>
      <c r="D15" s="3">
        <v>640.1</v>
      </c>
      <c r="E15" s="3">
        <v>0</v>
      </c>
    </row>
    <row r="17" spans="1:2" x14ac:dyDescent="0.25">
      <c r="A17" t="s">
        <v>29</v>
      </c>
    </row>
    <row r="18" spans="1:2" x14ac:dyDescent="0.25">
      <c r="B18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15" x14ac:dyDescent="0.25"/>
  <cols>
    <col min="1" max="1" width="2.28515625" customWidth="1"/>
    <col min="2" max="2" width="6.7109375" bestFit="1" customWidth="1"/>
    <col min="3" max="3" width="9.5703125" bestFit="1" customWidth="1"/>
    <col min="4" max="4" width="12.7109375" bestFit="1" customWidth="1"/>
    <col min="5" max="5" width="2.28515625" customWidth="1"/>
    <col min="6" max="6" width="6.42578125" customWidth="1"/>
    <col min="7" max="7" width="9.5703125" bestFit="1" customWidth="1"/>
    <col min="8" max="8" width="2.28515625" customWidth="1"/>
    <col min="9" max="9" width="6.5703125" customWidth="1"/>
    <col min="10" max="10" width="9.5703125" bestFit="1" customWidth="1"/>
  </cols>
  <sheetData>
    <row r="1" spans="1:10" x14ac:dyDescent="0.25">
      <c r="A1" s="2" t="s">
        <v>45</v>
      </c>
    </row>
    <row r="2" spans="1:10" x14ac:dyDescent="0.25">
      <c r="A2" s="2" t="s">
        <v>11</v>
      </c>
    </row>
    <row r="3" spans="1:10" x14ac:dyDescent="0.25">
      <c r="A3" s="2" t="s">
        <v>12</v>
      </c>
    </row>
    <row r="5" spans="1:10" ht="15.75" thickBot="1" x14ac:dyDescent="0.3"/>
    <row r="6" spans="1:10" x14ac:dyDescent="0.25">
      <c r="B6" s="9"/>
      <c r="C6" s="9" t="s">
        <v>46</v>
      </c>
      <c r="D6" s="9"/>
    </row>
    <row r="7" spans="1:10" ht="15.75" thickBot="1" x14ac:dyDescent="0.3">
      <c r="B7" s="10" t="s">
        <v>23</v>
      </c>
      <c r="C7" s="10" t="s">
        <v>24</v>
      </c>
      <c r="D7" s="10" t="s">
        <v>42</v>
      </c>
    </row>
    <row r="8" spans="1:10" ht="15.75" thickBot="1" x14ac:dyDescent="0.3">
      <c r="B8" s="3" t="s">
        <v>31</v>
      </c>
      <c r="C8" s="3"/>
      <c r="D8" s="6">
        <v>-9974733461681592</v>
      </c>
    </row>
    <row r="10" spans="1:10" ht="15.75" thickBot="1" x14ac:dyDescent="0.3"/>
    <row r="11" spans="1:10" x14ac:dyDescent="0.25">
      <c r="B11" s="9"/>
      <c r="C11" s="9" t="s">
        <v>47</v>
      </c>
      <c r="D11" s="9"/>
      <c r="F11" s="9" t="s">
        <v>48</v>
      </c>
      <c r="G11" s="9" t="s">
        <v>46</v>
      </c>
      <c r="I11" s="9" t="s">
        <v>51</v>
      </c>
      <c r="J11" s="9" t="s">
        <v>46</v>
      </c>
    </row>
    <row r="12" spans="1:10" ht="15.75" thickBot="1" x14ac:dyDescent="0.3">
      <c r="B12" s="10" t="s">
        <v>23</v>
      </c>
      <c r="C12" s="10" t="s">
        <v>24</v>
      </c>
      <c r="D12" s="10" t="s">
        <v>42</v>
      </c>
      <c r="F12" s="10" t="s">
        <v>49</v>
      </c>
      <c r="G12" s="10" t="s">
        <v>50</v>
      </c>
      <c r="I12" s="10" t="s">
        <v>49</v>
      </c>
      <c r="J12" s="10" t="s">
        <v>50</v>
      </c>
    </row>
    <row r="13" spans="1:10" x14ac:dyDescent="0.25">
      <c r="B13" s="5" t="s">
        <v>32</v>
      </c>
      <c r="C13" s="5" t="s">
        <v>1</v>
      </c>
      <c r="D13" s="7">
        <v>48341384396.331757</v>
      </c>
      <c r="F13" s="5" t="e">
        <v>#N/A</v>
      </c>
      <c r="G13" s="5" t="e">
        <v>#N/A</v>
      </c>
      <c r="I13" s="5" t="e">
        <v>#N/A</v>
      </c>
      <c r="J13" s="5" t="e">
        <v>#N/A</v>
      </c>
    </row>
    <row r="14" spans="1:10" x14ac:dyDescent="0.25">
      <c r="B14" s="5" t="s">
        <v>34</v>
      </c>
      <c r="C14" s="5" t="s">
        <v>2</v>
      </c>
      <c r="D14" s="7">
        <v>109224214788317.27</v>
      </c>
      <c r="F14" s="5" t="e">
        <v>#N/A</v>
      </c>
      <c r="G14" s="5" t="e">
        <v>#N/A</v>
      </c>
      <c r="I14" s="5" t="e">
        <v>#N/A</v>
      </c>
      <c r="J14" s="5" t="e">
        <v>#N/A</v>
      </c>
    </row>
    <row r="15" spans="1:10" x14ac:dyDescent="0.25">
      <c r="B15" s="5" t="s">
        <v>35</v>
      </c>
      <c r="C15" s="5" t="s">
        <v>3</v>
      </c>
      <c r="D15" s="7">
        <v>5813648492290519</v>
      </c>
      <c r="F15" s="5" t="e">
        <v>#N/A</v>
      </c>
      <c r="G15" s="5" t="e">
        <v>#N/A</v>
      </c>
      <c r="I15" s="5" t="e">
        <v>#N/A</v>
      </c>
      <c r="J15" s="5" t="e">
        <v>#N/A</v>
      </c>
    </row>
    <row r="16" spans="1:10" x14ac:dyDescent="0.25">
      <c r="B16" s="5" t="s">
        <v>36</v>
      </c>
      <c r="C16" s="5" t="s">
        <v>7</v>
      </c>
      <c r="D16" s="7">
        <v>-6.8605575875368627E-2</v>
      </c>
      <c r="F16" s="5" t="e">
        <v>#N/A</v>
      </c>
      <c r="G16" s="5" t="e">
        <v>#N/A</v>
      </c>
      <c r="I16" s="5" t="e">
        <v>#N/A</v>
      </c>
      <c r="J16" s="5" t="e">
        <v>#N/A</v>
      </c>
    </row>
    <row r="17" spans="2:10" x14ac:dyDescent="0.25">
      <c r="B17" s="5" t="s">
        <v>37</v>
      </c>
      <c r="C17" s="5" t="s">
        <v>8</v>
      </c>
      <c r="D17" s="7">
        <v>2.7159135615857686</v>
      </c>
      <c r="F17" s="5" t="e">
        <v>#N/A</v>
      </c>
      <c r="G17" s="5" t="e">
        <v>#N/A</v>
      </c>
      <c r="I17" s="5" t="e">
        <v>#N/A</v>
      </c>
      <c r="J17" s="5" t="e">
        <v>#N/A</v>
      </c>
    </row>
    <row r="18" spans="2:10" x14ac:dyDescent="0.25">
      <c r="B18" s="5" t="s">
        <v>38</v>
      </c>
      <c r="C18" s="5" t="s">
        <v>9</v>
      </c>
      <c r="D18" s="7">
        <v>1.0076765995000798E+16</v>
      </c>
      <c r="F18" s="5" t="e">
        <v>#N/A</v>
      </c>
      <c r="G18" s="5" t="e">
        <v>#N/A</v>
      </c>
      <c r="I18" s="5" t="e">
        <v>#N/A</v>
      </c>
      <c r="J18" s="5" t="e">
        <v>#N/A</v>
      </c>
    </row>
    <row r="19" spans="2:10" ht="15.75" thickBot="1" x14ac:dyDescent="0.3">
      <c r="B19" s="3" t="s">
        <v>39</v>
      </c>
      <c r="C19" s="3"/>
      <c r="D19" s="6">
        <v>640.1</v>
      </c>
      <c r="F19" s="3" t="e">
        <v>#N/A</v>
      </c>
      <c r="G19" s="3" t="e">
        <v>#N/A</v>
      </c>
      <c r="I19" s="3" t="e">
        <v>#N/A</v>
      </c>
      <c r="J19" s="3" t="e">
        <v>#N/A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D35" sqref="D35"/>
    </sheetView>
  </sheetViews>
  <sheetFormatPr defaultRowHeight="15" x14ac:dyDescent="0.25"/>
  <cols>
    <col min="2" max="2" width="12.7109375" bestFit="1" customWidth="1"/>
    <col min="5" max="5" width="13" customWidth="1"/>
    <col min="9" max="9" width="122.28515625" customWidth="1"/>
    <col min="10" max="10" width="18.28515625" customWidth="1"/>
    <col min="14" max="14" width="12" bestFit="1" customWidth="1"/>
  </cols>
  <sheetData>
    <row r="1" spans="1:5" x14ac:dyDescent="0.25">
      <c r="A1" t="s">
        <v>52</v>
      </c>
      <c r="B1" t="s">
        <v>0</v>
      </c>
      <c r="C1" t="s">
        <v>4</v>
      </c>
      <c r="D1" t="s">
        <v>5</v>
      </c>
      <c r="E1" t="s">
        <v>6</v>
      </c>
    </row>
    <row r="2" spans="1:5" x14ac:dyDescent="0.25">
      <c r="A2">
        <v>0</v>
      </c>
      <c r="B2">
        <v>-1.6999999999999999E-3</v>
      </c>
      <c r="C2">
        <f>(B2*B2*$B$21) + (B2*$C$21) +$D$21</f>
        <v>-2.3535537582133805E-4</v>
      </c>
      <c r="D2">
        <f>A2-C2</f>
        <v>2.3535537582133805E-4</v>
      </c>
      <c r="E2">
        <f>D2*D2</f>
        <v>5.5392152928003275E-8</v>
      </c>
    </row>
    <row r="3" spans="1:5" x14ac:dyDescent="0.25">
      <c r="A3">
        <v>1.1999999999999999E-3</v>
      </c>
      <c r="B3">
        <v>-5.0000000000000001E-4</v>
      </c>
      <c r="C3">
        <f t="shared" ref="C3:C8" si="0">(B3*B3*$B$21) + (B3*$C$21) +$D$21</f>
        <v>9.7308285429536644E-4</v>
      </c>
      <c r="D3">
        <f t="shared" ref="D3:D9" si="1">A3-C3</f>
        <v>2.2691714570463345E-4</v>
      </c>
      <c r="E3">
        <f t="shared" ref="E3:E9" si="2">D3*D3</f>
        <v>5.1491391014737847E-8</v>
      </c>
    </row>
    <row r="4" spans="1:5" x14ac:dyDescent="0.25">
      <c r="A4">
        <v>2.5999999999999999E-3</v>
      </c>
      <c r="B4">
        <v>6.9999999999999999E-4</v>
      </c>
      <c r="C4">
        <f t="shared" si="0"/>
        <v>2.1815163172747075E-3</v>
      </c>
      <c r="D4">
        <f t="shared" si="1"/>
        <v>4.1848368272529241E-4</v>
      </c>
      <c r="E4">
        <f t="shared" si="2"/>
        <v>1.7512859270732321E-7</v>
      </c>
    </row>
    <row r="5" spans="1:5" x14ac:dyDescent="0.25">
      <c r="A5">
        <v>5.1000000000000004E-3</v>
      </c>
      <c r="B5">
        <v>3.2000000000000002E-3</v>
      </c>
      <c r="C5">
        <f t="shared" si="0"/>
        <v>4.699070720696732E-3</v>
      </c>
      <c r="D5">
        <f t="shared" si="1"/>
        <v>4.009292793032684E-4</v>
      </c>
      <c r="E5">
        <f t="shared" si="2"/>
        <v>1.607442870026382E-7</v>
      </c>
    </row>
    <row r="6" spans="1:5" x14ac:dyDescent="0.25">
      <c r="A6">
        <v>1.72E-2</v>
      </c>
      <c r="B6">
        <v>1.47E-2</v>
      </c>
      <c r="C6">
        <f t="shared" si="0"/>
        <v>1.6279554480217364E-2</v>
      </c>
      <c r="D6">
        <f t="shared" si="1"/>
        <v>9.2044551978263597E-4</v>
      </c>
      <c r="E6">
        <f t="shared" si="2"/>
        <v>8.4721995488792693E-7</v>
      </c>
    </row>
    <row r="7" spans="1:5" x14ac:dyDescent="0.25">
      <c r="A7">
        <v>5.8299999999999998E-2</v>
      </c>
      <c r="B7">
        <v>5.5500000000000001E-2</v>
      </c>
      <c r="C7">
        <f t="shared" si="0"/>
        <v>5.7361564810295911E-2</v>
      </c>
      <c r="D7">
        <f t="shared" si="1"/>
        <v>9.3843518970408712E-4</v>
      </c>
      <c r="E7">
        <f t="shared" si="2"/>
        <v>8.8066060527494597E-7</v>
      </c>
    </row>
    <row r="8" spans="1:5" x14ac:dyDescent="0.25">
      <c r="A8">
        <v>0.10730000000000001</v>
      </c>
      <c r="B8">
        <v>0.105</v>
      </c>
      <c r="C8">
        <f t="shared" si="0"/>
        <v>0.10719631094989136</v>
      </c>
      <c r="D8">
        <f t="shared" si="1"/>
        <v>1.0368905010864349E-4</v>
      </c>
      <c r="E8">
        <f t="shared" si="2"/>
        <v>1.075141911243278E-8</v>
      </c>
    </row>
    <row r="9" spans="1:5" x14ac:dyDescent="0.25">
      <c r="A9">
        <v>0.216</v>
      </c>
      <c r="B9">
        <v>0.2132</v>
      </c>
      <c r="C9">
        <f t="shared" ref="C9:C14" si="3">(B9*B9*$B$21) + (B9*$C$21) +$D$21</f>
        <v>0.21609977480784917</v>
      </c>
      <c r="D9">
        <f t="shared" si="1"/>
        <v>-9.9774807849173364E-5</v>
      </c>
      <c r="E9">
        <f t="shared" si="2"/>
        <v>9.9550122813394666E-9</v>
      </c>
    </row>
    <row r="10" spans="1:5" x14ac:dyDescent="0.25">
      <c r="A10">
        <v>0.76149999999999995</v>
      </c>
      <c r="B10">
        <v>0.75549999999999995</v>
      </c>
      <c r="C10">
        <f t="shared" si="3"/>
        <v>0.76134162776971404</v>
      </c>
      <c r="D10">
        <f>A10-C10</f>
        <v>1.5837223028591918E-4</v>
      </c>
      <c r="E10">
        <f>D10*D10</f>
        <v>2.5081763325736217E-8</v>
      </c>
    </row>
    <row r="11" spans="1:5" x14ac:dyDescent="0.25">
      <c r="A11">
        <v>1.2464999999999999</v>
      </c>
      <c r="B11">
        <v>1.2386999999999999</v>
      </c>
      <c r="C11">
        <f t="shared" si="3"/>
        <v>1.2463426616878395</v>
      </c>
      <c r="D11">
        <f>A11-C11</f>
        <v>1.5733831216047101E-4</v>
      </c>
      <c r="E11">
        <f>D11*D11</f>
        <v>2.475534447350582E-8</v>
      </c>
    </row>
    <row r="12" spans="1:5" x14ac:dyDescent="0.25">
      <c r="A12">
        <v>1.667</v>
      </c>
      <c r="B12">
        <v>1.6588000000000001</v>
      </c>
      <c r="C12">
        <f t="shared" si="3"/>
        <v>1.6673803721587801</v>
      </c>
      <c r="D12">
        <f>A12-C12</f>
        <v>-3.8037215878006236E-4</v>
      </c>
      <c r="E12">
        <f>D12*D12</f>
        <v>1.4468297917500498E-7</v>
      </c>
    </row>
    <row r="13" spans="1:5" x14ac:dyDescent="0.25">
      <c r="A13">
        <v>2.0259999999999998</v>
      </c>
      <c r="B13">
        <v>2.0169999999999999</v>
      </c>
      <c r="C13">
        <f t="shared" si="3"/>
        <v>2.0259184509026484</v>
      </c>
      <c r="D13">
        <f>A13-C13</f>
        <v>8.1549097351363287E-5</v>
      </c>
      <c r="E13">
        <f>D13*D13</f>
        <v>6.6502552788221269E-9</v>
      </c>
    </row>
    <row r="14" spans="1:5" x14ac:dyDescent="0.25">
      <c r="A14">
        <v>2.2360000000000002</v>
      </c>
      <c r="B14">
        <v>2.2269999999999999</v>
      </c>
      <c r="C14">
        <f t="shared" si="3"/>
        <v>2.2359191460614301</v>
      </c>
      <c r="D14">
        <f>A14-C14</f>
        <v>8.0853938570157879E-5</v>
      </c>
      <c r="E14">
        <f>D14*D14</f>
        <v>6.5373593823068636E-9</v>
      </c>
    </row>
    <row r="17" spans="2:5" x14ac:dyDescent="0.25">
      <c r="E17" t="s">
        <v>53</v>
      </c>
    </row>
    <row r="18" spans="2:5" x14ac:dyDescent="0.25">
      <c r="E18">
        <f>SUM(E9:E17)</f>
        <v>2.1766271391671546E-7</v>
      </c>
    </row>
    <row r="20" spans="2:5" x14ac:dyDescent="0.25">
      <c r="B20" t="s">
        <v>1</v>
      </c>
      <c r="C20" t="s">
        <v>2</v>
      </c>
      <c r="D20" t="s">
        <v>3</v>
      </c>
    </row>
    <row r="21" spans="2:5" x14ac:dyDescent="0.25">
      <c r="B21" s="1">
        <v>-1.6552560290789197E-3</v>
      </c>
      <c r="C21">
        <v>1.0070282168673232</v>
      </c>
      <c r="D21">
        <v>1.4765973765430353E-3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Andrei</cp:lastModifiedBy>
  <dcterms:created xsi:type="dcterms:W3CDTF">2017-01-11T19:32:32Z</dcterms:created>
  <dcterms:modified xsi:type="dcterms:W3CDTF">2017-05-28T13:26:50Z</dcterms:modified>
</cp:coreProperties>
</file>