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ott\Desktop\"/>
    </mc:Choice>
  </mc:AlternateContent>
  <bookViews>
    <workbookView xWindow="0" yWindow="0" windowWidth="13005" windowHeight="10230" firstSheet="4" activeTab="4"/>
  </bookViews>
  <sheets>
    <sheet name="Design 1" sheetId="1" state="hidden" r:id="rId1"/>
    <sheet name="Cost 1" sheetId="2" state="hidden" r:id="rId2"/>
    <sheet name="Design 2" sheetId="4" state="hidden" r:id="rId3"/>
    <sheet name="Cost 2" sheetId="5" state="hidden" r:id="rId4"/>
    <sheet name="Cost 3 R3" sheetId="11" r:id="rId5"/>
    <sheet name="Design 4" sheetId="8" state="hidden" r:id="rId6"/>
    <sheet name="Cost 4" sheetId="9" state="hidden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1" l="1"/>
  <c r="H31" i="11"/>
  <c r="H30" i="11"/>
  <c r="H29" i="11"/>
  <c r="H28" i="11"/>
  <c r="B28" i="11"/>
  <c r="B29" i="11" s="1"/>
  <c r="B30" i="11" s="1"/>
  <c r="B31" i="11" s="1"/>
  <c r="H26" i="11"/>
  <c r="H24" i="11"/>
  <c r="H23" i="11"/>
  <c r="H22" i="11"/>
  <c r="H21" i="11"/>
  <c r="H20" i="11"/>
  <c r="H19" i="11"/>
  <c r="H18" i="11"/>
  <c r="H17" i="11"/>
  <c r="H16" i="11"/>
  <c r="B17" i="11"/>
  <c r="B18" i="11" s="1"/>
  <c r="B19" i="11" s="1"/>
  <c r="B20" i="11" s="1"/>
  <c r="B21" i="11" s="1"/>
  <c r="B22" i="11" s="1"/>
  <c r="B23" i="11" s="1"/>
  <c r="H15" i="11"/>
  <c r="H14" i="11"/>
  <c r="H13" i="11"/>
  <c r="B13" i="11"/>
  <c r="B14" i="11" s="1"/>
  <c r="H12" i="11"/>
  <c r="H11" i="11"/>
  <c r="H10" i="11"/>
  <c r="H9" i="11"/>
  <c r="H8" i="11"/>
  <c r="H7" i="11"/>
  <c r="H6" i="11"/>
  <c r="B6" i="11"/>
  <c r="B7" i="11" s="1"/>
  <c r="B8" i="11" s="1"/>
  <c r="B9" i="11" s="1"/>
  <c r="B10" i="11" s="1"/>
  <c r="B11" i="11" s="1"/>
  <c r="H5" i="11"/>
  <c r="H32" i="11" l="1"/>
  <c r="G22" i="5" l="1"/>
  <c r="I27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F9" i="8"/>
  <c r="F8" i="8"/>
  <c r="I27" i="5"/>
  <c r="G24" i="5"/>
  <c r="G23" i="5"/>
  <c r="G21" i="5"/>
  <c r="G20" i="5"/>
  <c r="G19" i="5"/>
  <c r="G18" i="5"/>
  <c r="G17" i="5"/>
  <c r="G16" i="5"/>
  <c r="G15" i="5"/>
  <c r="G14" i="5"/>
  <c r="G13" i="5"/>
  <c r="G12" i="5"/>
  <c r="G11" i="5"/>
  <c r="F9" i="4"/>
  <c r="F8" i="4"/>
  <c r="G27" i="9" l="1"/>
  <c r="G27" i="5"/>
  <c r="I26" i="2" l="1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26" i="2" s="1"/>
  <c r="F9" i="1"/>
  <c r="F8" i="1"/>
</calcChain>
</file>

<file path=xl/sharedStrings.xml><?xml version="1.0" encoding="utf-8"?>
<sst xmlns="http://schemas.openxmlformats.org/spreadsheetml/2006/main" count="283" uniqueCount="82">
  <si>
    <t>Item</t>
  </si>
  <si>
    <t>Link</t>
  </si>
  <si>
    <t>Price</t>
  </si>
  <si>
    <t># used</t>
  </si>
  <si>
    <t>Total</t>
  </si>
  <si>
    <t>Arduino Mega</t>
  </si>
  <si>
    <t xml:space="preserve">ADXL377 - High-G Triple-Axis Accelerometer </t>
  </si>
  <si>
    <t>HERE</t>
  </si>
  <si>
    <t>Rev:</t>
  </si>
  <si>
    <t>Cost Estimate</t>
  </si>
  <si>
    <t>Serial</t>
  </si>
  <si>
    <t>Binary</t>
  </si>
  <si>
    <t>Analog</t>
  </si>
  <si>
    <t>Rev. Log</t>
  </si>
  <si>
    <t>Date</t>
  </si>
  <si>
    <t>ENG</t>
  </si>
  <si>
    <t>CHK</t>
  </si>
  <si>
    <t>LSB</t>
  </si>
  <si>
    <t>DWG #:</t>
  </si>
  <si>
    <t>Revision:</t>
  </si>
  <si>
    <t>PM-001</t>
  </si>
  <si>
    <t>ET410, Summer '19</t>
  </si>
  <si>
    <t>Smart Wooden Dummy</t>
  </si>
  <si>
    <t>Leo Britt, 0164651</t>
  </si>
  <si>
    <t>TITLE:</t>
  </si>
  <si>
    <t>Jumbo red LED</t>
  </si>
  <si>
    <t>LCD Display</t>
  </si>
  <si>
    <t>Note: Preliminary cost pending detailed design</t>
  </si>
  <si>
    <t>8 Conductor cable, 100ft</t>
  </si>
  <si>
    <t>PVC, 1"x10' SCH 40</t>
  </si>
  <si>
    <t>1" PVC Cap</t>
  </si>
  <si>
    <t>Large project box</t>
  </si>
  <si>
    <t>Small project boxes, set</t>
  </si>
  <si>
    <t>Variable resistor dials- set</t>
  </si>
  <si>
    <t>Buzzer</t>
  </si>
  <si>
    <t>10% Spar parts multiplier</t>
  </si>
  <si>
    <t>10% Scope change contingency</t>
  </si>
  <si>
    <t>TOTAL</t>
  </si>
  <si>
    <t>Estimated shipping costs</t>
  </si>
  <si>
    <t>Ass. Connectors / Fittings</t>
  </si>
  <si>
    <t>Parts still needed</t>
  </si>
  <si>
    <t>PM-002</t>
  </si>
  <si>
    <t>BLOCK DIAGRAM DESIGN 1</t>
  </si>
  <si>
    <t>Smart Wooden Dummy - Design 1 Cost Estimate</t>
  </si>
  <si>
    <t>Smart Wooden Dummy - Design 2 Cost Estimate</t>
  </si>
  <si>
    <t>BLOCK DIAGRAM DESIGN 2</t>
  </si>
  <si>
    <t>BLOCK DIAGRAM DESIGN 4</t>
  </si>
  <si>
    <t>PM-004</t>
  </si>
  <si>
    <t>IR Sensor</t>
  </si>
  <si>
    <t>Force sensative resistor</t>
  </si>
  <si>
    <t>Smart Wooden Dummy - Design 4 Cost Estimate</t>
  </si>
  <si>
    <t>Pressure Cell</t>
  </si>
  <si>
    <t>Limit Switch (set of 6)</t>
  </si>
  <si>
    <t>Buzzer (pack of 6)</t>
  </si>
  <si>
    <t>PVC 1" coupling</t>
  </si>
  <si>
    <t>Consumables</t>
  </si>
  <si>
    <t>PVC Cement</t>
  </si>
  <si>
    <t>Arduino power spliter</t>
  </si>
  <si>
    <t>Screw terminal blocks</t>
  </si>
  <si>
    <t>#</t>
  </si>
  <si>
    <t>Power Cable</t>
  </si>
  <si>
    <t>Vendor</t>
  </si>
  <si>
    <t>Amazon</t>
  </si>
  <si>
    <t>Adafruit</t>
  </si>
  <si>
    <t>Digikey</t>
  </si>
  <si>
    <t>Lowes</t>
  </si>
  <si>
    <t>TOTALS:</t>
  </si>
  <si>
    <t>Smart Wooden Dummy Parts List</t>
  </si>
  <si>
    <t>Bush button (pk 5)</t>
  </si>
  <si>
    <t>Arduino Case</t>
  </si>
  <si>
    <t>Power Switch (pk 5)</t>
  </si>
  <si>
    <t>Cable gland (20pk)</t>
  </si>
  <si>
    <t>Heat shrink tubing (100ft)</t>
  </si>
  <si>
    <t>solder (0.35oz, 0.031")</t>
  </si>
  <si>
    <t>Plastic cable straps (12)</t>
  </si>
  <si>
    <t>Bolts: 6/32x3/8 (pk 14)</t>
  </si>
  <si>
    <t>Liquid nails, 10oz glue</t>
  </si>
  <si>
    <t>Note: Items in light blue are not nesessities, and can be cut to save cost if need be</t>
  </si>
  <si>
    <t>LCD Display (2pk)</t>
  </si>
  <si>
    <t>8/20/19, R3</t>
  </si>
  <si>
    <t xml:space="preserve">Door hinges </t>
  </si>
  <si>
    <t>Potentiometer (pack)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</si>
</sst>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sz val="16"/>
      <color rgb="FFFFFF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rgb="FF7030A0"/>
      </bottom>
      <diagonal/>
    </border>
    <border>
      <left/>
      <right/>
      <top/>
      <bottom style="thick">
        <color rgb="FFFF0000"/>
      </bottom>
      <diagonal/>
    </border>
    <border>
      <left/>
      <right/>
      <top/>
      <bottom style="thick">
        <color rgb="FF00B0F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0" xfId="0" applyFont="1" applyBorder="1" applyAlignment="1">
      <alignment horizontal="righ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2" xfId="0" applyFont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26" xfId="0" applyFont="1" applyBorder="1" applyAlignment="1">
      <alignment horizontal="right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right"/>
    </xf>
    <xf numFmtId="165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164" fontId="0" fillId="0" borderId="25" xfId="0" applyNumberFormat="1" applyBorder="1" applyAlignment="1">
      <alignment horizontal="center" vertical="center" wrapText="1"/>
    </xf>
    <xf numFmtId="0" fontId="5" fillId="2" borderId="7" xfId="0" applyFont="1" applyFill="1" applyBorder="1"/>
    <xf numFmtId="164" fontId="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0" fillId="0" borderId="21" xfId="0" applyNumberFormat="1" applyBorder="1"/>
    <xf numFmtId="164" fontId="1" fillId="0" borderId="13" xfId="0" applyNumberFormat="1" applyFont="1" applyBorder="1"/>
    <xf numFmtId="0" fontId="1" fillId="0" borderId="21" xfId="0" applyFont="1" applyFill="1" applyBorder="1" applyAlignment="1">
      <alignment horizontal="center" vertical="center" wrapText="1"/>
    </xf>
    <xf numFmtId="164" fontId="8" fillId="0" borderId="21" xfId="0" applyNumberFormat="1" applyFont="1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2" xfId="0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1" fillId="0" borderId="32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right" vertical="center" wrapText="1"/>
    </xf>
    <xf numFmtId="0" fontId="4" fillId="2" borderId="35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7" fillId="0" borderId="25" xfId="1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314325</xdr:colOff>
      <xdr:row>19</xdr:row>
      <xdr:rowOff>85726</xdr:rowOff>
    </xdr:from>
    <xdr:to>
      <xdr:col>18</xdr:col>
      <xdr:colOff>19050</xdr:colOff>
      <xdr:row>24</xdr:row>
      <xdr:rowOff>142876</xdr:rowOff>
    </xdr:to>
    <xdr:sp macro="" textlink="">
      <xdr:nvSpPr>
        <xdr:cNvPr id="2" name="Rectangle 1"/>
        <xdr:cNvSpPr/>
      </xdr:nvSpPr>
      <xdr:spPr>
        <a:xfrm>
          <a:off x="10363200" y="3514726"/>
          <a:ext cx="1533525" cy="100965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CENTRAL PROCESSING UNIT</a:t>
          </a:r>
        </a:p>
      </xdr:txBody>
    </xdr:sp>
    <xdr:clientData/>
  </xdr:twoCellAnchor>
  <xdr:twoCellAnchor>
    <xdr:from>
      <xdr:col>11</xdr:col>
      <xdr:colOff>438150</xdr:colOff>
      <xdr:row>19</xdr:row>
      <xdr:rowOff>95251</xdr:rowOff>
    </xdr:from>
    <xdr:to>
      <xdr:col>14</xdr:col>
      <xdr:colOff>142875</xdr:colOff>
      <xdr:row>24</xdr:row>
      <xdr:rowOff>152401</xdr:rowOff>
    </xdr:to>
    <xdr:sp macro="" textlink="">
      <xdr:nvSpPr>
        <xdr:cNvPr id="9" name="Rectangle 8"/>
        <xdr:cNvSpPr/>
      </xdr:nvSpPr>
      <xdr:spPr>
        <a:xfrm>
          <a:off x="8048625" y="3524251"/>
          <a:ext cx="1533525" cy="100965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BLOCK SENSORS PROCESSING </a:t>
          </a:r>
        </a:p>
      </xdr:txBody>
    </xdr:sp>
    <xdr:clientData/>
  </xdr:twoCellAnchor>
  <xdr:twoCellAnchor>
    <xdr:from>
      <xdr:col>15</xdr:col>
      <xdr:colOff>314325</xdr:colOff>
      <xdr:row>11</xdr:row>
      <xdr:rowOff>114301</xdr:rowOff>
    </xdr:from>
    <xdr:to>
      <xdr:col>18</xdr:col>
      <xdr:colOff>19050</xdr:colOff>
      <xdr:row>16</xdr:row>
      <xdr:rowOff>171451</xdr:rowOff>
    </xdr:to>
    <xdr:sp macro="" textlink="">
      <xdr:nvSpPr>
        <xdr:cNvPr id="10" name="Rectangle 9"/>
        <xdr:cNvSpPr/>
      </xdr:nvSpPr>
      <xdr:spPr>
        <a:xfrm>
          <a:off x="10363200" y="2019301"/>
          <a:ext cx="1533525" cy="100965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STRIKE SENSORS PROCESSING </a:t>
          </a:r>
        </a:p>
      </xdr:txBody>
    </xdr:sp>
    <xdr:clientData/>
  </xdr:twoCellAnchor>
  <xdr:twoCellAnchor>
    <xdr:from>
      <xdr:col>16</xdr:col>
      <xdr:colOff>465139</xdr:colOff>
      <xdr:row>16</xdr:row>
      <xdr:rowOff>177800</xdr:rowOff>
    </xdr:from>
    <xdr:to>
      <xdr:col>16</xdr:col>
      <xdr:colOff>477839</xdr:colOff>
      <xdr:row>19</xdr:row>
      <xdr:rowOff>92075</xdr:rowOff>
    </xdr:to>
    <xdr:cxnSp macro="">
      <xdr:nvCxnSpPr>
        <xdr:cNvPr id="14" name="Elbow Connector 13"/>
        <xdr:cNvCxnSpPr>
          <a:stCxn id="10" idx="2"/>
          <a:endCxn id="2" idx="0"/>
        </xdr:cNvCxnSpPr>
      </xdr:nvCxnSpPr>
      <xdr:spPr>
        <a:xfrm rot="5400000">
          <a:off x="10887076" y="3271838"/>
          <a:ext cx="485775" cy="12700"/>
        </a:xfrm>
        <a:prstGeom prst="bentConnector3">
          <a:avLst/>
        </a:prstGeom>
        <a:ln w="381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142875</xdr:colOff>
      <xdr:row>22</xdr:row>
      <xdr:rowOff>19051</xdr:rowOff>
    </xdr:from>
    <xdr:to>
      <xdr:col>15</xdr:col>
      <xdr:colOff>314325</xdr:colOff>
      <xdr:row>22</xdr:row>
      <xdr:rowOff>28576</xdr:rowOff>
    </xdr:to>
    <xdr:cxnSp macro="">
      <xdr:nvCxnSpPr>
        <xdr:cNvPr id="16" name="Elbow Connector 15"/>
        <xdr:cNvCxnSpPr>
          <a:stCxn id="9" idx="3"/>
          <a:endCxn id="2" idx="1"/>
        </xdr:cNvCxnSpPr>
      </xdr:nvCxnSpPr>
      <xdr:spPr>
        <a:xfrm flipV="1">
          <a:off x="9582150" y="4019551"/>
          <a:ext cx="781050" cy="9525"/>
        </a:xfrm>
        <a:prstGeom prst="bentConnector3">
          <a:avLst/>
        </a:prstGeom>
        <a:ln w="381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16</xdr:row>
      <xdr:rowOff>114300</xdr:rowOff>
    </xdr:from>
    <xdr:to>
      <xdr:col>9</xdr:col>
      <xdr:colOff>361950</xdr:colOff>
      <xdr:row>18</xdr:row>
      <xdr:rowOff>161925</xdr:rowOff>
    </xdr:to>
    <xdr:sp macro="" textlink="">
      <xdr:nvSpPr>
        <xdr:cNvPr id="17" name="Rounded Rectangle 16"/>
        <xdr:cNvSpPr/>
      </xdr:nvSpPr>
      <xdr:spPr>
        <a:xfrm>
          <a:off x="6038850" y="2971800"/>
          <a:ext cx="714375" cy="428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SENSOR</a:t>
          </a:r>
        </a:p>
      </xdr:txBody>
    </xdr:sp>
    <xdr:clientData/>
  </xdr:twoCellAnchor>
  <xdr:twoCellAnchor>
    <xdr:from>
      <xdr:col>8</xdr:col>
      <xdr:colOff>333376</xdr:colOff>
      <xdr:row>22</xdr:row>
      <xdr:rowOff>142876</xdr:rowOff>
    </xdr:from>
    <xdr:to>
      <xdr:col>9</xdr:col>
      <xdr:colOff>295276</xdr:colOff>
      <xdr:row>24</xdr:row>
      <xdr:rowOff>161926</xdr:rowOff>
    </xdr:to>
    <xdr:sp macro="" textlink="">
      <xdr:nvSpPr>
        <xdr:cNvPr id="18" name="Rounded Rectangle 17"/>
        <xdr:cNvSpPr/>
      </xdr:nvSpPr>
      <xdr:spPr>
        <a:xfrm>
          <a:off x="6115051" y="4143376"/>
          <a:ext cx="571500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LED</a:t>
          </a:r>
        </a:p>
      </xdr:txBody>
    </xdr:sp>
    <xdr:clientData/>
  </xdr:twoCellAnchor>
  <xdr:twoCellAnchor>
    <xdr:from>
      <xdr:col>8</xdr:col>
      <xdr:colOff>266700</xdr:colOff>
      <xdr:row>13</xdr:row>
      <xdr:rowOff>123825</xdr:rowOff>
    </xdr:from>
    <xdr:to>
      <xdr:col>9</xdr:col>
      <xdr:colOff>371475</xdr:colOff>
      <xdr:row>15</xdr:row>
      <xdr:rowOff>171450</xdr:rowOff>
    </xdr:to>
    <xdr:sp macro="" textlink="">
      <xdr:nvSpPr>
        <xdr:cNvPr id="19" name="Rounded Rectangle 18"/>
        <xdr:cNvSpPr/>
      </xdr:nvSpPr>
      <xdr:spPr>
        <a:xfrm>
          <a:off x="6048375" y="2409825"/>
          <a:ext cx="714375" cy="428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SENSOR</a:t>
          </a:r>
        </a:p>
      </xdr:txBody>
    </xdr:sp>
    <xdr:clientData/>
  </xdr:twoCellAnchor>
  <xdr:twoCellAnchor>
    <xdr:from>
      <xdr:col>8</xdr:col>
      <xdr:colOff>257175</xdr:colOff>
      <xdr:row>19</xdr:row>
      <xdr:rowOff>104775</xdr:rowOff>
    </xdr:from>
    <xdr:to>
      <xdr:col>9</xdr:col>
      <xdr:colOff>361950</xdr:colOff>
      <xdr:row>21</xdr:row>
      <xdr:rowOff>152400</xdr:rowOff>
    </xdr:to>
    <xdr:sp macro="" textlink="">
      <xdr:nvSpPr>
        <xdr:cNvPr id="20" name="Rounded Rectangle 19"/>
        <xdr:cNvSpPr/>
      </xdr:nvSpPr>
      <xdr:spPr>
        <a:xfrm>
          <a:off x="6038850" y="3533775"/>
          <a:ext cx="714375" cy="428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SENSOR</a:t>
          </a:r>
        </a:p>
      </xdr:txBody>
    </xdr:sp>
    <xdr:clientData/>
  </xdr:twoCellAnchor>
  <xdr:twoCellAnchor>
    <xdr:from>
      <xdr:col>8</xdr:col>
      <xdr:colOff>342900</xdr:colOff>
      <xdr:row>25</xdr:row>
      <xdr:rowOff>123825</xdr:rowOff>
    </xdr:from>
    <xdr:to>
      <xdr:col>9</xdr:col>
      <xdr:colOff>304800</xdr:colOff>
      <xdr:row>27</xdr:row>
      <xdr:rowOff>142875</xdr:rowOff>
    </xdr:to>
    <xdr:sp macro="" textlink="">
      <xdr:nvSpPr>
        <xdr:cNvPr id="21" name="Rounded Rectangle 20"/>
        <xdr:cNvSpPr/>
      </xdr:nvSpPr>
      <xdr:spPr>
        <a:xfrm>
          <a:off x="6124575" y="4695825"/>
          <a:ext cx="571500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LED</a:t>
          </a:r>
        </a:p>
      </xdr:txBody>
    </xdr:sp>
    <xdr:clientData/>
  </xdr:twoCellAnchor>
  <xdr:twoCellAnchor>
    <xdr:from>
      <xdr:col>8</xdr:col>
      <xdr:colOff>352425</xdr:colOff>
      <xdr:row>28</xdr:row>
      <xdr:rowOff>76200</xdr:rowOff>
    </xdr:from>
    <xdr:to>
      <xdr:col>9</xdr:col>
      <xdr:colOff>314325</xdr:colOff>
      <xdr:row>30</xdr:row>
      <xdr:rowOff>95250</xdr:rowOff>
    </xdr:to>
    <xdr:sp macro="" textlink="">
      <xdr:nvSpPr>
        <xdr:cNvPr id="22" name="Rounded Rectangle 21"/>
        <xdr:cNvSpPr/>
      </xdr:nvSpPr>
      <xdr:spPr>
        <a:xfrm>
          <a:off x="6134100" y="5219700"/>
          <a:ext cx="571500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LED</a:t>
          </a:r>
        </a:p>
      </xdr:txBody>
    </xdr:sp>
    <xdr:clientData/>
  </xdr:twoCellAnchor>
  <xdr:twoCellAnchor>
    <xdr:from>
      <xdr:col>9</xdr:col>
      <xdr:colOff>314325</xdr:colOff>
      <xdr:row>24</xdr:row>
      <xdr:rowOff>152401</xdr:rowOff>
    </xdr:from>
    <xdr:to>
      <xdr:col>12</xdr:col>
      <xdr:colOff>595313</xdr:colOff>
      <xdr:row>29</xdr:row>
      <xdr:rowOff>85725</xdr:rowOff>
    </xdr:to>
    <xdr:cxnSp macro="">
      <xdr:nvCxnSpPr>
        <xdr:cNvPr id="24" name="Elbow Connector 23"/>
        <xdr:cNvCxnSpPr>
          <a:stCxn id="9" idx="2"/>
          <a:endCxn id="22" idx="3"/>
        </xdr:cNvCxnSpPr>
      </xdr:nvCxnSpPr>
      <xdr:spPr>
        <a:xfrm rot="5400000">
          <a:off x="7317582" y="3921919"/>
          <a:ext cx="885824" cy="2109788"/>
        </a:xfrm>
        <a:prstGeom prst="bentConnector2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304801</xdr:colOff>
      <xdr:row>24</xdr:row>
      <xdr:rowOff>152401</xdr:rowOff>
    </xdr:from>
    <xdr:to>
      <xdr:col>12</xdr:col>
      <xdr:colOff>595314</xdr:colOff>
      <xdr:row>26</xdr:row>
      <xdr:rowOff>133350</xdr:rowOff>
    </xdr:to>
    <xdr:cxnSp macro="">
      <xdr:nvCxnSpPr>
        <xdr:cNvPr id="26" name="Elbow Connector 25"/>
        <xdr:cNvCxnSpPr>
          <a:stCxn id="9" idx="2"/>
          <a:endCxn id="21" idx="3"/>
        </xdr:cNvCxnSpPr>
      </xdr:nvCxnSpPr>
      <xdr:spPr>
        <a:xfrm rot="5400000">
          <a:off x="7574758" y="3655219"/>
          <a:ext cx="361949" cy="2119313"/>
        </a:xfrm>
        <a:prstGeom prst="bentConnector2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295276</xdr:colOff>
      <xdr:row>23</xdr:row>
      <xdr:rowOff>152402</xdr:rowOff>
    </xdr:from>
    <xdr:to>
      <xdr:col>12</xdr:col>
      <xdr:colOff>595313</xdr:colOff>
      <xdr:row>24</xdr:row>
      <xdr:rowOff>152402</xdr:rowOff>
    </xdr:to>
    <xdr:cxnSp macro="">
      <xdr:nvCxnSpPr>
        <xdr:cNvPr id="28" name="Elbow Connector 27"/>
        <xdr:cNvCxnSpPr>
          <a:stCxn id="9" idx="2"/>
          <a:endCxn id="18" idx="3"/>
        </xdr:cNvCxnSpPr>
      </xdr:nvCxnSpPr>
      <xdr:spPr>
        <a:xfrm rot="5400000" flipH="1">
          <a:off x="7655720" y="3374233"/>
          <a:ext cx="190500" cy="2128837"/>
        </a:xfrm>
        <a:prstGeom prst="bentConnector4">
          <a:avLst>
            <a:gd name="adj1" fmla="val -120000"/>
            <a:gd name="adj2" fmla="val 68009"/>
          </a:avLst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371475</xdr:colOff>
      <xdr:row>14</xdr:row>
      <xdr:rowOff>147638</xdr:rowOff>
    </xdr:from>
    <xdr:to>
      <xdr:col>11</xdr:col>
      <xdr:colOff>438150</xdr:colOff>
      <xdr:row>22</xdr:row>
      <xdr:rowOff>28576</xdr:rowOff>
    </xdr:to>
    <xdr:cxnSp macro="">
      <xdr:nvCxnSpPr>
        <xdr:cNvPr id="30" name="Elbow Connector 29"/>
        <xdr:cNvCxnSpPr>
          <a:stCxn id="19" idx="3"/>
          <a:endCxn id="9" idx="1"/>
        </xdr:cNvCxnSpPr>
      </xdr:nvCxnSpPr>
      <xdr:spPr>
        <a:xfrm>
          <a:off x="6762750" y="2624138"/>
          <a:ext cx="1285875" cy="1404938"/>
        </a:xfrm>
        <a:prstGeom prst="bentConnector3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361950</xdr:colOff>
      <xdr:row>17</xdr:row>
      <xdr:rowOff>138113</xdr:rowOff>
    </xdr:from>
    <xdr:to>
      <xdr:col>11</xdr:col>
      <xdr:colOff>438150</xdr:colOff>
      <xdr:row>22</xdr:row>
      <xdr:rowOff>28576</xdr:rowOff>
    </xdr:to>
    <xdr:cxnSp macro="">
      <xdr:nvCxnSpPr>
        <xdr:cNvPr id="34" name="Elbow Connector 33"/>
        <xdr:cNvCxnSpPr>
          <a:stCxn id="17" idx="3"/>
          <a:endCxn id="9" idx="1"/>
        </xdr:cNvCxnSpPr>
      </xdr:nvCxnSpPr>
      <xdr:spPr>
        <a:xfrm>
          <a:off x="6753225" y="3186113"/>
          <a:ext cx="1295400" cy="842963"/>
        </a:xfrm>
        <a:prstGeom prst="bentConnector3">
          <a:avLst/>
        </a:prstGeom>
        <a:ln w="254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361950</xdr:colOff>
      <xdr:row>20</xdr:row>
      <xdr:rowOff>128588</xdr:rowOff>
    </xdr:from>
    <xdr:to>
      <xdr:col>11</xdr:col>
      <xdr:colOff>438150</xdr:colOff>
      <xdr:row>22</xdr:row>
      <xdr:rowOff>28576</xdr:rowOff>
    </xdr:to>
    <xdr:cxnSp macro="">
      <xdr:nvCxnSpPr>
        <xdr:cNvPr id="36" name="Elbow Connector 35"/>
        <xdr:cNvCxnSpPr>
          <a:stCxn id="20" idx="3"/>
          <a:endCxn id="9" idx="1"/>
        </xdr:cNvCxnSpPr>
      </xdr:nvCxnSpPr>
      <xdr:spPr>
        <a:xfrm>
          <a:off x="6753225" y="3748088"/>
          <a:ext cx="1295400" cy="280988"/>
        </a:xfrm>
        <a:prstGeom prst="bentConnector3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114300</xdr:colOff>
      <xdr:row>5</xdr:row>
      <xdr:rowOff>76200</xdr:rowOff>
    </xdr:from>
    <xdr:to>
      <xdr:col>13</xdr:col>
      <xdr:colOff>219075</xdr:colOff>
      <xdr:row>7</xdr:row>
      <xdr:rowOff>123825</xdr:rowOff>
    </xdr:to>
    <xdr:sp macro="" textlink="">
      <xdr:nvSpPr>
        <xdr:cNvPr id="40" name="Rounded Rectangle 39"/>
        <xdr:cNvSpPr/>
      </xdr:nvSpPr>
      <xdr:spPr>
        <a:xfrm>
          <a:off x="8334375" y="647700"/>
          <a:ext cx="714375" cy="428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SENSOR</a:t>
          </a:r>
        </a:p>
      </xdr:txBody>
    </xdr:sp>
    <xdr:clientData/>
  </xdr:twoCellAnchor>
  <xdr:twoCellAnchor>
    <xdr:from>
      <xdr:col>12</xdr:col>
      <xdr:colOff>190501</xdr:colOff>
      <xdr:row>10</xdr:row>
      <xdr:rowOff>104776</xdr:rowOff>
    </xdr:from>
    <xdr:to>
      <xdr:col>13</xdr:col>
      <xdr:colOff>152401</xdr:colOff>
      <xdr:row>12</xdr:row>
      <xdr:rowOff>123826</xdr:rowOff>
    </xdr:to>
    <xdr:sp macro="" textlink="">
      <xdr:nvSpPr>
        <xdr:cNvPr id="41" name="Rounded Rectangle 40"/>
        <xdr:cNvSpPr/>
      </xdr:nvSpPr>
      <xdr:spPr>
        <a:xfrm>
          <a:off x="8410576" y="1819276"/>
          <a:ext cx="571500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LED</a:t>
          </a:r>
        </a:p>
      </xdr:txBody>
    </xdr:sp>
    <xdr:clientData/>
  </xdr:twoCellAnchor>
  <xdr:twoCellAnchor>
    <xdr:from>
      <xdr:col>12</xdr:col>
      <xdr:colOff>123825</xdr:colOff>
      <xdr:row>2</xdr:row>
      <xdr:rowOff>85725</xdr:rowOff>
    </xdr:from>
    <xdr:to>
      <xdr:col>13</xdr:col>
      <xdr:colOff>228600</xdr:colOff>
      <xdr:row>4</xdr:row>
      <xdr:rowOff>133350</xdr:rowOff>
    </xdr:to>
    <xdr:sp macro="" textlink="">
      <xdr:nvSpPr>
        <xdr:cNvPr id="42" name="Rounded Rectangle 41"/>
        <xdr:cNvSpPr/>
      </xdr:nvSpPr>
      <xdr:spPr>
        <a:xfrm>
          <a:off x="8343900" y="85725"/>
          <a:ext cx="714375" cy="428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SENSOR</a:t>
          </a:r>
        </a:p>
      </xdr:txBody>
    </xdr:sp>
    <xdr:clientData/>
  </xdr:twoCellAnchor>
  <xdr:twoCellAnchor>
    <xdr:from>
      <xdr:col>12</xdr:col>
      <xdr:colOff>114300</xdr:colOff>
      <xdr:row>8</xdr:row>
      <xdr:rowOff>66675</xdr:rowOff>
    </xdr:from>
    <xdr:to>
      <xdr:col>13</xdr:col>
      <xdr:colOff>219075</xdr:colOff>
      <xdr:row>9</xdr:row>
      <xdr:rowOff>114300</xdr:rowOff>
    </xdr:to>
    <xdr:sp macro="" textlink="">
      <xdr:nvSpPr>
        <xdr:cNvPr id="43" name="Rounded Rectangle 42"/>
        <xdr:cNvSpPr/>
      </xdr:nvSpPr>
      <xdr:spPr>
        <a:xfrm>
          <a:off x="8334375" y="1209675"/>
          <a:ext cx="714375" cy="428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SENSOR</a:t>
          </a:r>
        </a:p>
      </xdr:txBody>
    </xdr:sp>
    <xdr:clientData/>
  </xdr:twoCellAnchor>
  <xdr:twoCellAnchor>
    <xdr:from>
      <xdr:col>12</xdr:col>
      <xdr:colOff>200025</xdr:colOff>
      <xdr:row>13</xdr:row>
      <xdr:rowOff>85725</xdr:rowOff>
    </xdr:from>
    <xdr:to>
      <xdr:col>13</xdr:col>
      <xdr:colOff>161925</xdr:colOff>
      <xdr:row>15</xdr:row>
      <xdr:rowOff>104775</xdr:rowOff>
    </xdr:to>
    <xdr:sp macro="" textlink="">
      <xdr:nvSpPr>
        <xdr:cNvPr id="44" name="Rounded Rectangle 43"/>
        <xdr:cNvSpPr/>
      </xdr:nvSpPr>
      <xdr:spPr>
        <a:xfrm>
          <a:off x="8420100" y="2371725"/>
          <a:ext cx="571500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LED</a:t>
          </a:r>
        </a:p>
      </xdr:txBody>
    </xdr:sp>
    <xdr:clientData/>
  </xdr:twoCellAnchor>
  <xdr:twoCellAnchor>
    <xdr:from>
      <xdr:col>12</xdr:col>
      <xdr:colOff>209550</xdr:colOff>
      <xdr:row>16</xdr:row>
      <xdr:rowOff>38100</xdr:rowOff>
    </xdr:from>
    <xdr:to>
      <xdr:col>13</xdr:col>
      <xdr:colOff>171450</xdr:colOff>
      <xdr:row>18</xdr:row>
      <xdr:rowOff>57150</xdr:rowOff>
    </xdr:to>
    <xdr:sp macro="" textlink="">
      <xdr:nvSpPr>
        <xdr:cNvPr id="45" name="Rounded Rectangle 44"/>
        <xdr:cNvSpPr/>
      </xdr:nvSpPr>
      <xdr:spPr>
        <a:xfrm>
          <a:off x="8429625" y="2895600"/>
          <a:ext cx="571500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LED</a:t>
          </a:r>
        </a:p>
      </xdr:txBody>
    </xdr:sp>
    <xdr:clientData/>
  </xdr:twoCellAnchor>
  <xdr:twoCellAnchor>
    <xdr:from>
      <xdr:col>19</xdr:col>
      <xdr:colOff>400050</xdr:colOff>
      <xdr:row>13</xdr:row>
      <xdr:rowOff>152400</xdr:rowOff>
    </xdr:from>
    <xdr:to>
      <xdr:col>22</xdr:col>
      <xdr:colOff>485775</xdr:colOff>
      <xdr:row>16</xdr:row>
      <xdr:rowOff>9525</xdr:rowOff>
    </xdr:to>
    <xdr:sp macro="" textlink="">
      <xdr:nvSpPr>
        <xdr:cNvPr id="47" name="Rounded Rectangle 46"/>
        <xdr:cNvSpPr/>
      </xdr:nvSpPr>
      <xdr:spPr>
        <a:xfrm>
          <a:off x="12887325" y="2819400"/>
          <a:ext cx="1914525" cy="428625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DIAL</a:t>
          </a:r>
          <a:r>
            <a:rPr lang="en-US" sz="1100" baseline="0"/>
            <a:t> - SENSITIVITY</a:t>
          </a:r>
          <a:endParaRPr lang="en-US" sz="1100"/>
        </a:p>
      </xdr:txBody>
    </xdr:sp>
    <xdr:clientData/>
  </xdr:twoCellAnchor>
  <xdr:twoCellAnchor>
    <xdr:from>
      <xdr:col>19</xdr:col>
      <xdr:colOff>409575</xdr:colOff>
      <xdr:row>17</xdr:row>
      <xdr:rowOff>38100</xdr:rowOff>
    </xdr:from>
    <xdr:to>
      <xdr:col>22</xdr:col>
      <xdr:colOff>495300</xdr:colOff>
      <xdr:row>19</xdr:row>
      <xdr:rowOff>85725</xdr:rowOff>
    </xdr:to>
    <xdr:sp macro="" textlink="">
      <xdr:nvSpPr>
        <xdr:cNvPr id="49" name="Rounded Rectangle 48"/>
        <xdr:cNvSpPr/>
      </xdr:nvSpPr>
      <xdr:spPr>
        <a:xfrm>
          <a:off x="12896850" y="3467100"/>
          <a:ext cx="1914525" cy="428625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DIAL - SPEED</a:t>
          </a:r>
        </a:p>
      </xdr:txBody>
    </xdr:sp>
    <xdr:clientData/>
  </xdr:twoCellAnchor>
  <xdr:twoCellAnchor>
    <xdr:from>
      <xdr:col>19</xdr:col>
      <xdr:colOff>409575</xdr:colOff>
      <xdr:row>20</xdr:row>
      <xdr:rowOff>104775</xdr:rowOff>
    </xdr:from>
    <xdr:to>
      <xdr:col>22</xdr:col>
      <xdr:colOff>495300</xdr:colOff>
      <xdr:row>22</xdr:row>
      <xdr:rowOff>152400</xdr:rowOff>
    </xdr:to>
    <xdr:sp macro="" textlink="">
      <xdr:nvSpPr>
        <xdr:cNvPr id="50" name="Rounded Rectangle 49"/>
        <xdr:cNvSpPr/>
      </xdr:nvSpPr>
      <xdr:spPr>
        <a:xfrm>
          <a:off x="12896850" y="4105275"/>
          <a:ext cx="1914525" cy="428625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DIAL - CALIBRATION</a:t>
          </a:r>
        </a:p>
      </xdr:txBody>
    </xdr:sp>
    <xdr:clientData/>
  </xdr:twoCellAnchor>
  <xdr:twoCellAnchor>
    <xdr:from>
      <xdr:col>19</xdr:col>
      <xdr:colOff>438150</xdr:colOff>
      <xdr:row>23</xdr:row>
      <xdr:rowOff>161925</xdr:rowOff>
    </xdr:from>
    <xdr:to>
      <xdr:col>22</xdr:col>
      <xdr:colOff>523875</xdr:colOff>
      <xdr:row>26</xdr:row>
      <xdr:rowOff>19050</xdr:rowOff>
    </xdr:to>
    <xdr:sp macro="" textlink="">
      <xdr:nvSpPr>
        <xdr:cNvPr id="51" name="Rounded Rectangle 50"/>
        <xdr:cNvSpPr/>
      </xdr:nvSpPr>
      <xdr:spPr>
        <a:xfrm>
          <a:off x="12925425" y="4733925"/>
          <a:ext cx="1914525" cy="428625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BUTTON</a:t>
          </a:r>
          <a:r>
            <a:rPr lang="en-US" sz="1100" baseline="0"/>
            <a:t> - START</a:t>
          </a:r>
        </a:p>
      </xdr:txBody>
    </xdr:sp>
    <xdr:clientData/>
  </xdr:twoCellAnchor>
  <xdr:twoCellAnchor>
    <xdr:from>
      <xdr:col>18</xdr:col>
      <xdr:colOff>19050</xdr:colOff>
      <xdr:row>14</xdr:row>
      <xdr:rowOff>176213</xdr:rowOff>
    </xdr:from>
    <xdr:to>
      <xdr:col>19</xdr:col>
      <xdr:colOff>400050</xdr:colOff>
      <xdr:row>22</xdr:row>
      <xdr:rowOff>19051</xdr:rowOff>
    </xdr:to>
    <xdr:cxnSp macro="">
      <xdr:nvCxnSpPr>
        <xdr:cNvPr id="53" name="Elbow Connector 52"/>
        <xdr:cNvCxnSpPr>
          <a:stCxn id="47" idx="1"/>
          <a:endCxn id="2" idx="3"/>
        </xdr:cNvCxnSpPr>
      </xdr:nvCxnSpPr>
      <xdr:spPr>
        <a:xfrm rot="10800000" flipV="1">
          <a:off x="11896725" y="3033713"/>
          <a:ext cx="990600" cy="1366838"/>
        </a:xfrm>
        <a:prstGeom prst="bentConnector3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19051</xdr:colOff>
      <xdr:row>18</xdr:row>
      <xdr:rowOff>61913</xdr:rowOff>
    </xdr:from>
    <xdr:to>
      <xdr:col>19</xdr:col>
      <xdr:colOff>409576</xdr:colOff>
      <xdr:row>22</xdr:row>
      <xdr:rowOff>19051</xdr:rowOff>
    </xdr:to>
    <xdr:cxnSp macro="">
      <xdr:nvCxnSpPr>
        <xdr:cNvPr id="55" name="Elbow Connector 54"/>
        <xdr:cNvCxnSpPr>
          <a:stCxn id="49" idx="1"/>
          <a:endCxn id="2" idx="3"/>
        </xdr:cNvCxnSpPr>
      </xdr:nvCxnSpPr>
      <xdr:spPr>
        <a:xfrm rot="10800000" flipV="1">
          <a:off x="11896726" y="3681413"/>
          <a:ext cx="1000125" cy="719138"/>
        </a:xfrm>
        <a:prstGeom prst="bentConnector3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19051</xdr:colOff>
      <xdr:row>21</xdr:row>
      <xdr:rowOff>128587</xdr:rowOff>
    </xdr:from>
    <xdr:to>
      <xdr:col>19</xdr:col>
      <xdr:colOff>409576</xdr:colOff>
      <xdr:row>22</xdr:row>
      <xdr:rowOff>19050</xdr:rowOff>
    </xdr:to>
    <xdr:cxnSp macro="">
      <xdr:nvCxnSpPr>
        <xdr:cNvPr id="57" name="Elbow Connector 56"/>
        <xdr:cNvCxnSpPr>
          <a:stCxn id="50" idx="1"/>
          <a:endCxn id="2" idx="3"/>
        </xdr:cNvCxnSpPr>
      </xdr:nvCxnSpPr>
      <xdr:spPr>
        <a:xfrm rot="10800000" flipV="1">
          <a:off x="11896726" y="4319587"/>
          <a:ext cx="1000125" cy="80963"/>
        </a:xfrm>
        <a:prstGeom prst="bentConnector3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22</xdr:row>
      <xdr:rowOff>19052</xdr:rowOff>
    </xdr:from>
    <xdr:to>
      <xdr:col>19</xdr:col>
      <xdr:colOff>438150</xdr:colOff>
      <xdr:row>24</xdr:row>
      <xdr:rowOff>185739</xdr:rowOff>
    </xdr:to>
    <xdr:cxnSp macro="">
      <xdr:nvCxnSpPr>
        <xdr:cNvPr id="59" name="Elbow Connector 58"/>
        <xdr:cNvCxnSpPr>
          <a:stCxn id="51" idx="1"/>
          <a:endCxn id="2" idx="3"/>
        </xdr:cNvCxnSpPr>
      </xdr:nvCxnSpPr>
      <xdr:spPr>
        <a:xfrm rot="10800000">
          <a:off x="11896725" y="4400552"/>
          <a:ext cx="1028700" cy="547687"/>
        </a:xfrm>
        <a:prstGeom prst="bentConnector3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228600</xdr:colOff>
      <xdr:row>3</xdr:row>
      <xdr:rowOff>109538</xdr:rowOff>
    </xdr:from>
    <xdr:to>
      <xdr:col>16</xdr:col>
      <xdr:colOff>471488</xdr:colOff>
      <xdr:row>11</xdr:row>
      <xdr:rowOff>114301</xdr:rowOff>
    </xdr:to>
    <xdr:cxnSp macro="">
      <xdr:nvCxnSpPr>
        <xdr:cNvPr id="61" name="Elbow Connector 60"/>
        <xdr:cNvCxnSpPr>
          <a:stCxn id="42" idx="3"/>
          <a:endCxn id="10" idx="0"/>
        </xdr:cNvCxnSpPr>
      </xdr:nvCxnSpPr>
      <xdr:spPr>
        <a:xfrm>
          <a:off x="9058275" y="681038"/>
          <a:ext cx="2071688" cy="1719263"/>
        </a:xfrm>
        <a:prstGeom prst="bentConnector2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219075</xdr:colOff>
      <xdr:row>6</xdr:row>
      <xdr:rowOff>100013</xdr:rowOff>
    </xdr:from>
    <xdr:to>
      <xdr:col>16</xdr:col>
      <xdr:colOff>471488</xdr:colOff>
      <xdr:row>11</xdr:row>
      <xdr:rowOff>114301</xdr:rowOff>
    </xdr:to>
    <xdr:cxnSp macro="">
      <xdr:nvCxnSpPr>
        <xdr:cNvPr id="63" name="Elbow Connector 62"/>
        <xdr:cNvCxnSpPr>
          <a:stCxn id="40" idx="3"/>
          <a:endCxn id="10" idx="0"/>
        </xdr:cNvCxnSpPr>
      </xdr:nvCxnSpPr>
      <xdr:spPr>
        <a:xfrm>
          <a:off x="9048750" y="1243013"/>
          <a:ext cx="2081213" cy="1157288"/>
        </a:xfrm>
        <a:prstGeom prst="bentConnector2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219075</xdr:colOff>
      <xdr:row>8</xdr:row>
      <xdr:rowOff>280988</xdr:rowOff>
    </xdr:from>
    <xdr:to>
      <xdr:col>16</xdr:col>
      <xdr:colOff>471488</xdr:colOff>
      <xdr:row>11</xdr:row>
      <xdr:rowOff>114301</xdr:rowOff>
    </xdr:to>
    <xdr:cxnSp macro="">
      <xdr:nvCxnSpPr>
        <xdr:cNvPr id="65" name="Elbow Connector 64"/>
        <xdr:cNvCxnSpPr>
          <a:stCxn id="43" idx="3"/>
          <a:endCxn id="10" idx="0"/>
        </xdr:cNvCxnSpPr>
      </xdr:nvCxnSpPr>
      <xdr:spPr>
        <a:xfrm>
          <a:off x="9048750" y="1804988"/>
          <a:ext cx="2081213" cy="595313"/>
        </a:xfrm>
        <a:prstGeom prst="bentConnector2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152401</xdr:colOff>
      <xdr:row>11</xdr:row>
      <xdr:rowOff>114302</xdr:rowOff>
    </xdr:from>
    <xdr:to>
      <xdr:col>15</xdr:col>
      <xdr:colOff>314325</xdr:colOff>
      <xdr:row>14</xdr:row>
      <xdr:rowOff>47627</xdr:rowOff>
    </xdr:to>
    <xdr:cxnSp macro="">
      <xdr:nvCxnSpPr>
        <xdr:cNvPr id="67" name="Elbow Connector 66"/>
        <xdr:cNvCxnSpPr>
          <a:stCxn id="10" idx="1"/>
          <a:endCxn id="41" idx="3"/>
        </xdr:cNvCxnSpPr>
      </xdr:nvCxnSpPr>
      <xdr:spPr>
        <a:xfrm rot="10800000">
          <a:off x="8982076" y="2400302"/>
          <a:ext cx="1381124" cy="504825"/>
        </a:xfrm>
        <a:prstGeom prst="bentConnector3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161925</xdr:colOff>
      <xdr:row>14</xdr:row>
      <xdr:rowOff>47626</xdr:rowOff>
    </xdr:from>
    <xdr:to>
      <xdr:col>15</xdr:col>
      <xdr:colOff>314325</xdr:colOff>
      <xdr:row>14</xdr:row>
      <xdr:rowOff>95250</xdr:rowOff>
    </xdr:to>
    <xdr:cxnSp macro="">
      <xdr:nvCxnSpPr>
        <xdr:cNvPr id="69" name="Elbow Connector 68"/>
        <xdr:cNvCxnSpPr>
          <a:stCxn id="10" idx="1"/>
          <a:endCxn id="44" idx="3"/>
        </xdr:cNvCxnSpPr>
      </xdr:nvCxnSpPr>
      <xdr:spPr>
        <a:xfrm rot="10800000" flipV="1">
          <a:off x="8991600" y="2905126"/>
          <a:ext cx="1371600" cy="47624"/>
        </a:xfrm>
        <a:prstGeom prst="bentConnector3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171451</xdr:colOff>
      <xdr:row>14</xdr:row>
      <xdr:rowOff>47625</xdr:rowOff>
    </xdr:from>
    <xdr:to>
      <xdr:col>15</xdr:col>
      <xdr:colOff>314326</xdr:colOff>
      <xdr:row>17</xdr:row>
      <xdr:rowOff>47624</xdr:rowOff>
    </xdr:to>
    <xdr:cxnSp macro="">
      <xdr:nvCxnSpPr>
        <xdr:cNvPr id="71" name="Elbow Connector 70"/>
        <xdr:cNvCxnSpPr>
          <a:stCxn id="10" idx="1"/>
          <a:endCxn id="45" idx="3"/>
        </xdr:cNvCxnSpPr>
      </xdr:nvCxnSpPr>
      <xdr:spPr>
        <a:xfrm rot="10800000" flipV="1">
          <a:off x="9001126" y="2905125"/>
          <a:ext cx="1362075" cy="571499"/>
        </a:xfrm>
        <a:prstGeom prst="bentConnector3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209551</xdr:colOff>
      <xdr:row>27</xdr:row>
      <xdr:rowOff>114300</xdr:rowOff>
    </xdr:from>
    <xdr:to>
      <xdr:col>16</xdr:col>
      <xdr:colOff>304801</xdr:colOff>
      <xdr:row>29</xdr:row>
      <xdr:rowOff>161925</xdr:rowOff>
    </xdr:to>
    <xdr:sp macro="" textlink="">
      <xdr:nvSpPr>
        <xdr:cNvPr id="72" name="Rounded Rectangle 71"/>
        <xdr:cNvSpPr/>
      </xdr:nvSpPr>
      <xdr:spPr>
        <a:xfrm>
          <a:off x="9648826" y="5448300"/>
          <a:ext cx="1314450" cy="428625"/>
        </a:xfrm>
        <a:prstGeom prst="roundRect">
          <a:avLst/>
        </a:prstGeom>
        <a:ln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DISPLAY</a:t>
          </a:r>
        </a:p>
      </xdr:txBody>
    </xdr:sp>
    <xdr:clientData/>
  </xdr:twoCellAnchor>
  <xdr:twoCellAnchor>
    <xdr:from>
      <xdr:col>17</xdr:col>
      <xdr:colOff>190499</xdr:colOff>
      <xdr:row>27</xdr:row>
      <xdr:rowOff>114300</xdr:rowOff>
    </xdr:from>
    <xdr:to>
      <xdr:col>18</xdr:col>
      <xdr:colOff>600074</xdr:colOff>
      <xdr:row>29</xdr:row>
      <xdr:rowOff>133350</xdr:rowOff>
    </xdr:to>
    <xdr:sp macro="" textlink="">
      <xdr:nvSpPr>
        <xdr:cNvPr id="73" name="Rounded Rectangle 72"/>
        <xdr:cNvSpPr/>
      </xdr:nvSpPr>
      <xdr:spPr>
        <a:xfrm>
          <a:off x="11458574" y="5448300"/>
          <a:ext cx="1019175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BUZZER</a:t>
          </a:r>
        </a:p>
      </xdr:txBody>
    </xdr:sp>
    <xdr:clientData/>
  </xdr:twoCellAnchor>
  <xdr:twoCellAnchor>
    <xdr:from>
      <xdr:col>15</xdr:col>
      <xdr:colOff>257176</xdr:colOff>
      <xdr:row>24</xdr:row>
      <xdr:rowOff>142876</xdr:rowOff>
    </xdr:from>
    <xdr:to>
      <xdr:col>16</xdr:col>
      <xdr:colOff>471488</xdr:colOff>
      <xdr:row>27</xdr:row>
      <xdr:rowOff>114300</xdr:rowOff>
    </xdr:to>
    <xdr:cxnSp macro="">
      <xdr:nvCxnSpPr>
        <xdr:cNvPr id="75" name="Elbow Connector 74"/>
        <xdr:cNvCxnSpPr>
          <a:stCxn id="2" idx="2"/>
          <a:endCxn id="72" idx="0"/>
        </xdr:cNvCxnSpPr>
      </xdr:nvCxnSpPr>
      <xdr:spPr>
        <a:xfrm rot="5400000">
          <a:off x="10446545" y="4764882"/>
          <a:ext cx="542924" cy="823912"/>
        </a:xfrm>
        <a:prstGeom prst="bentConnector3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471487</xdr:colOff>
      <xdr:row>24</xdr:row>
      <xdr:rowOff>142876</xdr:rowOff>
    </xdr:from>
    <xdr:to>
      <xdr:col>18</xdr:col>
      <xdr:colOff>90486</xdr:colOff>
      <xdr:row>27</xdr:row>
      <xdr:rowOff>114300</xdr:rowOff>
    </xdr:to>
    <xdr:cxnSp macro="">
      <xdr:nvCxnSpPr>
        <xdr:cNvPr id="77" name="Elbow Connector 76"/>
        <xdr:cNvCxnSpPr>
          <a:stCxn id="2" idx="2"/>
          <a:endCxn id="73" idx="0"/>
        </xdr:cNvCxnSpPr>
      </xdr:nvCxnSpPr>
      <xdr:spPr>
        <a:xfrm rot="16200000" flipH="1">
          <a:off x="11277600" y="4757738"/>
          <a:ext cx="542924" cy="838199"/>
        </a:xfrm>
        <a:prstGeom prst="bentConnector3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314325</xdr:colOff>
      <xdr:row>19</xdr:row>
      <xdr:rowOff>85726</xdr:rowOff>
    </xdr:from>
    <xdr:to>
      <xdr:col>18</xdr:col>
      <xdr:colOff>19050</xdr:colOff>
      <xdr:row>24</xdr:row>
      <xdr:rowOff>142876</xdr:rowOff>
    </xdr:to>
    <xdr:sp macro="" textlink="">
      <xdr:nvSpPr>
        <xdr:cNvPr id="2" name="Rectangle 1"/>
        <xdr:cNvSpPr/>
      </xdr:nvSpPr>
      <xdr:spPr>
        <a:xfrm>
          <a:off x="10363200" y="3990976"/>
          <a:ext cx="1533525" cy="1009650"/>
        </a:xfrm>
        <a:prstGeom prst="rect">
          <a:avLst/>
        </a:prstGeom>
        <a:solidFill>
          <a:srgbClr val="C00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CENTRAL PROCESSING UNIT</a:t>
          </a:r>
        </a:p>
      </xdr:txBody>
    </xdr:sp>
    <xdr:clientData/>
  </xdr:twoCellAnchor>
  <xdr:twoCellAnchor>
    <xdr:from>
      <xdr:col>11</xdr:col>
      <xdr:colOff>438150</xdr:colOff>
      <xdr:row>19</xdr:row>
      <xdr:rowOff>95251</xdr:rowOff>
    </xdr:from>
    <xdr:to>
      <xdr:col>14</xdr:col>
      <xdr:colOff>142875</xdr:colOff>
      <xdr:row>24</xdr:row>
      <xdr:rowOff>152401</xdr:rowOff>
    </xdr:to>
    <xdr:sp macro="" textlink="">
      <xdr:nvSpPr>
        <xdr:cNvPr id="3" name="Rectangle 2"/>
        <xdr:cNvSpPr/>
      </xdr:nvSpPr>
      <xdr:spPr>
        <a:xfrm>
          <a:off x="8048625" y="4000501"/>
          <a:ext cx="1533525" cy="1009650"/>
        </a:xfrm>
        <a:prstGeom prst="rect">
          <a:avLst/>
        </a:prstGeom>
        <a:solidFill>
          <a:srgbClr val="C00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BLOCK SENSORS PROCESSING </a:t>
          </a:r>
        </a:p>
      </xdr:txBody>
    </xdr:sp>
    <xdr:clientData/>
  </xdr:twoCellAnchor>
  <xdr:twoCellAnchor>
    <xdr:from>
      <xdr:col>15</xdr:col>
      <xdr:colOff>314325</xdr:colOff>
      <xdr:row>11</xdr:row>
      <xdr:rowOff>114301</xdr:rowOff>
    </xdr:from>
    <xdr:to>
      <xdr:col>18</xdr:col>
      <xdr:colOff>19050</xdr:colOff>
      <xdr:row>16</xdr:row>
      <xdr:rowOff>171451</xdr:rowOff>
    </xdr:to>
    <xdr:sp macro="" textlink="">
      <xdr:nvSpPr>
        <xdr:cNvPr id="4" name="Rectangle 3"/>
        <xdr:cNvSpPr/>
      </xdr:nvSpPr>
      <xdr:spPr>
        <a:xfrm>
          <a:off x="10363200" y="2495551"/>
          <a:ext cx="1533525" cy="1009650"/>
        </a:xfrm>
        <a:prstGeom prst="rect">
          <a:avLst/>
        </a:prstGeom>
        <a:solidFill>
          <a:srgbClr val="C00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STRIKE SENSORS PROCESSING </a:t>
          </a:r>
        </a:p>
      </xdr:txBody>
    </xdr:sp>
    <xdr:clientData/>
  </xdr:twoCellAnchor>
  <xdr:twoCellAnchor>
    <xdr:from>
      <xdr:col>16</xdr:col>
      <xdr:colOff>465139</xdr:colOff>
      <xdr:row>16</xdr:row>
      <xdr:rowOff>177800</xdr:rowOff>
    </xdr:from>
    <xdr:to>
      <xdr:col>16</xdr:col>
      <xdr:colOff>477839</xdr:colOff>
      <xdr:row>19</xdr:row>
      <xdr:rowOff>92075</xdr:rowOff>
    </xdr:to>
    <xdr:cxnSp macro="">
      <xdr:nvCxnSpPr>
        <xdr:cNvPr id="5" name="Elbow Connector 4"/>
        <xdr:cNvCxnSpPr>
          <a:stCxn id="4" idx="2"/>
          <a:endCxn id="2" idx="0"/>
        </xdr:cNvCxnSpPr>
      </xdr:nvCxnSpPr>
      <xdr:spPr>
        <a:xfrm rot="5400000">
          <a:off x="10887076" y="3748088"/>
          <a:ext cx="485775" cy="12700"/>
        </a:xfrm>
        <a:prstGeom prst="bentConnector3">
          <a:avLst/>
        </a:prstGeom>
        <a:ln w="381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142875</xdr:colOff>
      <xdr:row>22</xdr:row>
      <xdr:rowOff>19051</xdr:rowOff>
    </xdr:from>
    <xdr:to>
      <xdr:col>15</xdr:col>
      <xdr:colOff>314325</xdr:colOff>
      <xdr:row>22</xdr:row>
      <xdr:rowOff>28576</xdr:rowOff>
    </xdr:to>
    <xdr:cxnSp macro="">
      <xdr:nvCxnSpPr>
        <xdr:cNvPr id="6" name="Elbow Connector 5"/>
        <xdr:cNvCxnSpPr>
          <a:stCxn id="3" idx="3"/>
          <a:endCxn id="2" idx="1"/>
        </xdr:cNvCxnSpPr>
      </xdr:nvCxnSpPr>
      <xdr:spPr>
        <a:xfrm flipV="1">
          <a:off x="9582150" y="4495801"/>
          <a:ext cx="781050" cy="9525"/>
        </a:xfrm>
        <a:prstGeom prst="bentConnector3">
          <a:avLst/>
        </a:prstGeom>
        <a:ln w="381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18</xdr:row>
      <xdr:rowOff>28575</xdr:rowOff>
    </xdr:from>
    <xdr:to>
      <xdr:col>9</xdr:col>
      <xdr:colOff>352425</xdr:colOff>
      <xdr:row>20</xdr:row>
      <xdr:rowOff>76200</xdr:rowOff>
    </xdr:to>
    <xdr:sp macro="" textlink="">
      <xdr:nvSpPr>
        <xdr:cNvPr id="7" name="Rounded Rectangle 6"/>
        <xdr:cNvSpPr/>
      </xdr:nvSpPr>
      <xdr:spPr>
        <a:xfrm>
          <a:off x="6029325" y="3743325"/>
          <a:ext cx="714375" cy="428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 CELL</a:t>
          </a:r>
          <a:endParaRPr lang="en-US">
            <a:effectLst/>
          </a:endParaRPr>
        </a:p>
      </xdr:txBody>
    </xdr:sp>
    <xdr:clientData/>
  </xdr:twoCellAnchor>
  <xdr:twoCellAnchor>
    <xdr:from>
      <xdr:col>8</xdr:col>
      <xdr:colOff>285750</xdr:colOff>
      <xdr:row>23</xdr:row>
      <xdr:rowOff>85726</xdr:rowOff>
    </xdr:from>
    <xdr:to>
      <xdr:col>9</xdr:col>
      <xdr:colOff>285751</xdr:colOff>
      <xdr:row>25</xdr:row>
      <xdr:rowOff>104776</xdr:rowOff>
    </xdr:to>
    <xdr:sp macro="" textlink="">
      <xdr:nvSpPr>
        <xdr:cNvPr id="8" name="Rounded Rectangle 7"/>
        <xdr:cNvSpPr/>
      </xdr:nvSpPr>
      <xdr:spPr>
        <a:xfrm>
          <a:off x="6067425" y="4752976"/>
          <a:ext cx="609601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Buzzer</a:t>
          </a:r>
          <a:endParaRPr lang="en-US">
            <a:effectLst/>
          </a:endParaRPr>
        </a:p>
      </xdr:txBody>
    </xdr:sp>
    <xdr:clientData/>
  </xdr:twoCellAnchor>
  <xdr:twoCellAnchor>
    <xdr:from>
      <xdr:col>8</xdr:col>
      <xdr:colOff>238125</xdr:colOff>
      <xdr:row>15</xdr:row>
      <xdr:rowOff>104775</xdr:rowOff>
    </xdr:from>
    <xdr:to>
      <xdr:col>9</xdr:col>
      <xdr:colOff>342900</xdr:colOff>
      <xdr:row>17</xdr:row>
      <xdr:rowOff>152400</xdr:rowOff>
    </xdr:to>
    <xdr:sp macro="" textlink="">
      <xdr:nvSpPr>
        <xdr:cNvPr id="9" name="Rounded Rectangle 8"/>
        <xdr:cNvSpPr/>
      </xdr:nvSpPr>
      <xdr:spPr>
        <a:xfrm>
          <a:off x="6019800" y="3248025"/>
          <a:ext cx="714375" cy="428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P CELL</a:t>
          </a:r>
        </a:p>
      </xdr:txBody>
    </xdr:sp>
    <xdr:clientData/>
  </xdr:twoCellAnchor>
  <xdr:twoCellAnchor>
    <xdr:from>
      <xdr:col>8</xdr:col>
      <xdr:colOff>247650</xdr:colOff>
      <xdr:row>20</xdr:row>
      <xdr:rowOff>142875</xdr:rowOff>
    </xdr:from>
    <xdr:to>
      <xdr:col>9</xdr:col>
      <xdr:colOff>352425</xdr:colOff>
      <xdr:row>23</xdr:row>
      <xdr:rowOff>0</xdr:rowOff>
    </xdr:to>
    <xdr:sp macro="" textlink="">
      <xdr:nvSpPr>
        <xdr:cNvPr id="10" name="Rounded Rectangle 9"/>
        <xdr:cNvSpPr/>
      </xdr:nvSpPr>
      <xdr:spPr>
        <a:xfrm>
          <a:off x="6029325" y="4238625"/>
          <a:ext cx="714375" cy="428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 CELL</a:t>
          </a:r>
          <a:endParaRPr lang="en-US">
            <a:effectLst/>
          </a:endParaRPr>
        </a:p>
      </xdr:txBody>
    </xdr:sp>
    <xdr:clientData/>
  </xdr:twoCellAnchor>
  <xdr:twoCellAnchor>
    <xdr:from>
      <xdr:col>8</xdr:col>
      <xdr:colOff>285750</xdr:colOff>
      <xdr:row>25</xdr:row>
      <xdr:rowOff>180975</xdr:rowOff>
    </xdr:from>
    <xdr:to>
      <xdr:col>9</xdr:col>
      <xdr:colOff>304800</xdr:colOff>
      <xdr:row>28</xdr:row>
      <xdr:rowOff>9525</xdr:rowOff>
    </xdr:to>
    <xdr:sp macro="" textlink="">
      <xdr:nvSpPr>
        <xdr:cNvPr id="11" name="Rounded Rectangle 10"/>
        <xdr:cNvSpPr/>
      </xdr:nvSpPr>
      <xdr:spPr>
        <a:xfrm>
          <a:off x="6067425" y="5229225"/>
          <a:ext cx="628650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Buzzer</a:t>
          </a:r>
          <a:endParaRPr lang="en-US">
            <a:effectLst/>
          </a:endParaRPr>
        </a:p>
      </xdr:txBody>
    </xdr:sp>
    <xdr:clientData/>
  </xdr:twoCellAnchor>
  <xdr:twoCellAnchor>
    <xdr:from>
      <xdr:col>8</xdr:col>
      <xdr:colOff>285750</xdr:colOff>
      <xdr:row>28</xdr:row>
      <xdr:rowOff>76200</xdr:rowOff>
    </xdr:from>
    <xdr:to>
      <xdr:col>9</xdr:col>
      <xdr:colOff>314325</xdr:colOff>
      <xdr:row>30</xdr:row>
      <xdr:rowOff>95250</xdr:rowOff>
    </xdr:to>
    <xdr:sp macro="" textlink="">
      <xdr:nvSpPr>
        <xdr:cNvPr id="12" name="Rounded Rectangle 11"/>
        <xdr:cNvSpPr/>
      </xdr:nvSpPr>
      <xdr:spPr>
        <a:xfrm>
          <a:off x="6067425" y="5695950"/>
          <a:ext cx="638175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Buzzer</a:t>
          </a:r>
          <a:endParaRPr lang="en-US">
            <a:effectLst/>
          </a:endParaRPr>
        </a:p>
      </xdr:txBody>
    </xdr:sp>
    <xdr:clientData/>
  </xdr:twoCellAnchor>
  <xdr:twoCellAnchor>
    <xdr:from>
      <xdr:col>9</xdr:col>
      <xdr:colOff>314325</xdr:colOff>
      <xdr:row>24</xdr:row>
      <xdr:rowOff>152401</xdr:rowOff>
    </xdr:from>
    <xdr:to>
      <xdr:col>12</xdr:col>
      <xdr:colOff>595313</xdr:colOff>
      <xdr:row>29</xdr:row>
      <xdr:rowOff>85725</xdr:rowOff>
    </xdr:to>
    <xdr:cxnSp macro="">
      <xdr:nvCxnSpPr>
        <xdr:cNvPr id="13" name="Elbow Connector 12"/>
        <xdr:cNvCxnSpPr>
          <a:stCxn id="3" idx="2"/>
          <a:endCxn id="12" idx="3"/>
        </xdr:cNvCxnSpPr>
      </xdr:nvCxnSpPr>
      <xdr:spPr>
        <a:xfrm rot="5400000">
          <a:off x="7317582" y="4398169"/>
          <a:ext cx="885824" cy="2109788"/>
        </a:xfrm>
        <a:prstGeom prst="bentConnector2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304801</xdr:colOff>
      <xdr:row>24</xdr:row>
      <xdr:rowOff>152401</xdr:rowOff>
    </xdr:from>
    <xdr:to>
      <xdr:col>12</xdr:col>
      <xdr:colOff>595314</xdr:colOff>
      <xdr:row>27</xdr:row>
      <xdr:rowOff>0</xdr:rowOff>
    </xdr:to>
    <xdr:cxnSp macro="">
      <xdr:nvCxnSpPr>
        <xdr:cNvPr id="14" name="Elbow Connector 13"/>
        <xdr:cNvCxnSpPr>
          <a:stCxn id="3" idx="2"/>
          <a:endCxn id="11" idx="3"/>
        </xdr:cNvCxnSpPr>
      </xdr:nvCxnSpPr>
      <xdr:spPr>
        <a:xfrm rot="5400000">
          <a:off x="7546183" y="4160044"/>
          <a:ext cx="419099" cy="2119313"/>
        </a:xfrm>
        <a:prstGeom prst="bentConnector2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285751</xdr:colOff>
      <xdr:row>24</xdr:row>
      <xdr:rowOff>95251</xdr:rowOff>
    </xdr:from>
    <xdr:to>
      <xdr:col>12</xdr:col>
      <xdr:colOff>595313</xdr:colOff>
      <xdr:row>24</xdr:row>
      <xdr:rowOff>152401</xdr:rowOff>
    </xdr:to>
    <xdr:cxnSp macro="">
      <xdr:nvCxnSpPr>
        <xdr:cNvPr id="15" name="Elbow Connector 14"/>
        <xdr:cNvCxnSpPr>
          <a:stCxn id="3" idx="2"/>
          <a:endCxn id="8" idx="3"/>
        </xdr:cNvCxnSpPr>
      </xdr:nvCxnSpPr>
      <xdr:spPr>
        <a:xfrm rot="5400000" flipH="1">
          <a:off x="7717632" y="3912395"/>
          <a:ext cx="57150" cy="2138362"/>
        </a:xfrm>
        <a:prstGeom prst="bentConnector4">
          <a:avLst>
            <a:gd name="adj1" fmla="val -400000"/>
            <a:gd name="adj2" fmla="val 67929"/>
          </a:avLst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342900</xdr:colOff>
      <xdr:row>16</xdr:row>
      <xdr:rowOff>128588</xdr:rowOff>
    </xdr:from>
    <xdr:to>
      <xdr:col>11</xdr:col>
      <xdr:colOff>438150</xdr:colOff>
      <xdr:row>22</xdr:row>
      <xdr:rowOff>28576</xdr:rowOff>
    </xdr:to>
    <xdr:cxnSp macro="">
      <xdr:nvCxnSpPr>
        <xdr:cNvPr id="16" name="Elbow Connector 15"/>
        <xdr:cNvCxnSpPr>
          <a:stCxn id="9" idx="3"/>
          <a:endCxn id="3" idx="1"/>
        </xdr:cNvCxnSpPr>
      </xdr:nvCxnSpPr>
      <xdr:spPr>
        <a:xfrm>
          <a:off x="6734175" y="3462338"/>
          <a:ext cx="1314450" cy="1042988"/>
        </a:xfrm>
        <a:prstGeom prst="bentConnector3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352425</xdr:colOff>
      <xdr:row>19</xdr:row>
      <xdr:rowOff>52388</xdr:rowOff>
    </xdr:from>
    <xdr:to>
      <xdr:col>11</xdr:col>
      <xdr:colOff>438150</xdr:colOff>
      <xdr:row>22</xdr:row>
      <xdr:rowOff>28576</xdr:rowOff>
    </xdr:to>
    <xdr:cxnSp macro="">
      <xdr:nvCxnSpPr>
        <xdr:cNvPr id="17" name="Elbow Connector 16"/>
        <xdr:cNvCxnSpPr>
          <a:stCxn id="7" idx="3"/>
          <a:endCxn id="3" idx="1"/>
        </xdr:cNvCxnSpPr>
      </xdr:nvCxnSpPr>
      <xdr:spPr>
        <a:xfrm>
          <a:off x="6743700" y="3957638"/>
          <a:ext cx="1304925" cy="547688"/>
        </a:xfrm>
        <a:prstGeom prst="bentConnector3">
          <a:avLst/>
        </a:prstGeom>
        <a:ln w="254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352425</xdr:colOff>
      <xdr:row>21</xdr:row>
      <xdr:rowOff>166688</xdr:rowOff>
    </xdr:from>
    <xdr:to>
      <xdr:col>11</xdr:col>
      <xdr:colOff>438150</xdr:colOff>
      <xdr:row>22</xdr:row>
      <xdr:rowOff>28576</xdr:rowOff>
    </xdr:to>
    <xdr:cxnSp macro="">
      <xdr:nvCxnSpPr>
        <xdr:cNvPr id="18" name="Elbow Connector 17"/>
        <xdr:cNvCxnSpPr>
          <a:stCxn id="10" idx="3"/>
          <a:endCxn id="3" idx="1"/>
        </xdr:cNvCxnSpPr>
      </xdr:nvCxnSpPr>
      <xdr:spPr>
        <a:xfrm>
          <a:off x="6743700" y="4452938"/>
          <a:ext cx="1304925" cy="52388"/>
        </a:xfrm>
        <a:prstGeom prst="bentConnector3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114300</xdr:colOff>
      <xdr:row>5</xdr:row>
      <xdr:rowOff>76200</xdr:rowOff>
    </xdr:from>
    <xdr:to>
      <xdr:col>13</xdr:col>
      <xdr:colOff>219075</xdr:colOff>
      <xdr:row>7</xdr:row>
      <xdr:rowOff>123825</xdr:rowOff>
    </xdr:to>
    <xdr:sp macro="" textlink="">
      <xdr:nvSpPr>
        <xdr:cNvPr id="19" name="Rounded Rectangle 18"/>
        <xdr:cNvSpPr/>
      </xdr:nvSpPr>
      <xdr:spPr>
        <a:xfrm>
          <a:off x="8334375" y="1076325"/>
          <a:ext cx="714375" cy="4476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 CELL</a:t>
          </a:r>
          <a:endParaRPr lang="en-US">
            <a:effectLst/>
          </a:endParaRPr>
        </a:p>
      </xdr:txBody>
    </xdr:sp>
    <xdr:clientData/>
  </xdr:twoCellAnchor>
  <xdr:twoCellAnchor>
    <xdr:from>
      <xdr:col>12</xdr:col>
      <xdr:colOff>104775</xdr:colOff>
      <xdr:row>10</xdr:row>
      <xdr:rowOff>104776</xdr:rowOff>
    </xdr:from>
    <xdr:to>
      <xdr:col>13</xdr:col>
      <xdr:colOff>152401</xdr:colOff>
      <xdr:row>12</xdr:row>
      <xdr:rowOff>123826</xdr:rowOff>
    </xdr:to>
    <xdr:sp macro="" textlink="">
      <xdr:nvSpPr>
        <xdr:cNvPr id="20" name="Rounded Rectangle 19"/>
        <xdr:cNvSpPr/>
      </xdr:nvSpPr>
      <xdr:spPr>
        <a:xfrm>
          <a:off x="8324850" y="2295526"/>
          <a:ext cx="657226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Buzzer</a:t>
          </a:r>
        </a:p>
      </xdr:txBody>
    </xdr:sp>
    <xdr:clientData/>
  </xdr:twoCellAnchor>
  <xdr:twoCellAnchor>
    <xdr:from>
      <xdr:col>12</xdr:col>
      <xdr:colOff>123825</xdr:colOff>
      <xdr:row>2</xdr:row>
      <xdr:rowOff>85725</xdr:rowOff>
    </xdr:from>
    <xdr:to>
      <xdr:col>13</xdr:col>
      <xdr:colOff>228600</xdr:colOff>
      <xdr:row>4</xdr:row>
      <xdr:rowOff>133350</xdr:rowOff>
    </xdr:to>
    <xdr:sp macro="" textlink="">
      <xdr:nvSpPr>
        <xdr:cNvPr id="21" name="Rounded Rectangle 20"/>
        <xdr:cNvSpPr/>
      </xdr:nvSpPr>
      <xdr:spPr>
        <a:xfrm>
          <a:off x="8343900" y="485775"/>
          <a:ext cx="714375" cy="4476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 CELL</a:t>
          </a:r>
          <a:endParaRPr lang="en-US">
            <a:effectLst/>
          </a:endParaRPr>
        </a:p>
      </xdr:txBody>
    </xdr:sp>
    <xdr:clientData/>
  </xdr:twoCellAnchor>
  <xdr:twoCellAnchor>
    <xdr:from>
      <xdr:col>12</xdr:col>
      <xdr:colOff>114300</xdr:colOff>
      <xdr:row>8</xdr:row>
      <xdr:rowOff>66675</xdr:rowOff>
    </xdr:from>
    <xdr:to>
      <xdr:col>13</xdr:col>
      <xdr:colOff>219075</xdr:colOff>
      <xdr:row>9</xdr:row>
      <xdr:rowOff>114300</xdr:rowOff>
    </xdr:to>
    <xdr:sp macro="" textlink="">
      <xdr:nvSpPr>
        <xdr:cNvPr id="22" name="Rounded Rectangle 21"/>
        <xdr:cNvSpPr/>
      </xdr:nvSpPr>
      <xdr:spPr>
        <a:xfrm>
          <a:off x="8334375" y="1676400"/>
          <a:ext cx="714375" cy="4381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 CELL</a:t>
          </a:r>
          <a:endParaRPr lang="en-US">
            <a:effectLst/>
          </a:endParaRPr>
        </a:p>
      </xdr:txBody>
    </xdr:sp>
    <xdr:clientData/>
  </xdr:twoCellAnchor>
  <xdr:twoCellAnchor>
    <xdr:from>
      <xdr:col>12</xdr:col>
      <xdr:colOff>104775</xdr:colOff>
      <xdr:row>13</xdr:row>
      <xdr:rowOff>85725</xdr:rowOff>
    </xdr:from>
    <xdr:to>
      <xdr:col>13</xdr:col>
      <xdr:colOff>161925</xdr:colOff>
      <xdr:row>15</xdr:row>
      <xdr:rowOff>104775</xdr:rowOff>
    </xdr:to>
    <xdr:sp macro="" textlink="">
      <xdr:nvSpPr>
        <xdr:cNvPr id="23" name="Rounded Rectangle 22"/>
        <xdr:cNvSpPr/>
      </xdr:nvSpPr>
      <xdr:spPr>
        <a:xfrm>
          <a:off x="8324850" y="2847975"/>
          <a:ext cx="666750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Buzzer</a:t>
          </a:r>
          <a:endParaRPr lang="en-US">
            <a:effectLst/>
          </a:endParaRPr>
        </a:p>
      </xdr:txBody>
    </xdr:sp>
    <xdr:clientData/>
  </xdr:twoCellAnchor>
  <xdr:twoCellAnchor>
    <xdr:from>
      <xdr:col>12</xdr:col>
      <xdr:colOff>104775</xdr:colOff>
      <xdr:row>16</xdr:row>
      <xdr:rowOff>38100</xdr:rowOff>
    </xdr:from>
    <xdr:to>
      <xdr:col>13</xdr:col>
      <xdr:colOff>171450</xdr:colOff>
      <xdr:row>18</xdr:row>
      <xdr:rowOff>57150</xdr:rowOff>
    </xdr:to>
    <xdr:sp macro="" textlink="">
      <xdr:nvSpPr>
        <xdr:cNvPr id="24" name="Rounded Rectangle 23"/>
        <xdr:cNvSpPr/>
      </xdr:nvSpPr>
      <xdr:spPr>
        <a:xfrm>
          <a:off x="8324850" y="3371850"/>
          <a:ext cx="676275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Buzzer</a:t>
          </a:r>
          <a:endParaRPr lang="en-US">
            <a:effectLst/>
          </a:endParaRPr>
        </a:p>
      </xdr:txBody>
    </xdr:sp>
    <xdr:clientData/>
  </xdr:twoCellAnchor>
  <xdr:twoCellAnchor>
    <xdr:from>
      <xdr:col>19</xdr:col>
      <xdr:colOff>400050</xdr:colOff>
      <xdr:row>13</xdr:row>
      <xdr:rowOff>152400</xdr:rowOff>
    </xdr:from>
    <xdr:to>
      <xdr:col>22</xdr:col>
      <xdr:colOff>485775</xdr:colOff>
      <xdr:row>16</xdr:row>
      <xdr:rowOff>9525</xdr:rowOff>
    </xdr:to>
    <xdr:sp macro="" textlink="">
      <xdr:nvSpPr>
        <xdr:cNvPr id="25" name="Rounded Rectangle 24"/>
        <xdr:cNvSpPr/>
      </xdr:nvSpPr>
      <xdr:spPr>
        <a:xfrm>
          <a:off x="12887325" y="2914650"/>
          <a:ext cx="1952625" cy="428625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DIAL</a:t>
          </a:r>
          <a:r>
            <a:rPr lang="en-US" sz="1100" baseline="0"/>
            <a:t> - SENSITIVITY</a:t>
          </a:r>
          <a:endParaRPr lang="en-US" sz="1100"/>
        </a:p>
      </xdr:txBody>
    </xdr:sp>
    <xdr:clientData/>
  </xdr:twoCellAnchor>
  <xdr:twoCellAnchor>
    <xdr:from>
      <xdr:col>19</xdr:col>
      <xdr:colOff>409575</xdr:colOff>
      <xdr:row>17</xdr:row>
      <xdr:rowOff>38100</xdr:rowOff>
    </xdr:from>
    <xdr:to>
      <xdr:col>22</xdr:col>
      <xdr:colOff>495300</xdr:colOff>
      <xdr:row>19</xdr:row>
      <xdr:rowOff>85725</xdr:rowOff>
    </xdr:to>
    <xdr:sp macro="" textlink="">
      <xdr:nvSpPr>
        <xdr:cNvPr id="26" name="Rounded Rectangle 25"/>
        <xdr:cNvSpPr/>
      </xdr:nvSpPr>
      <xdr:spPr>
        <a:xfrm>
          <a:off x="12896850" y="3562350"/>
          <a:ext cx="1952625" cy="428625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DIAL - SPEED</a:t>
          </a:r>
        </a:p>
      </xdr:txBody>
    </xdr:sp>
    <xdr:clientData/>
  </xdr:twoCellAnchor>
  <xdr:twoCellAnchor>
    <xdr:from>
      <xdr:col>19</xdr:col>
      <xdr:colOff>409575</xdr:colOff>
      <xdr:row>20</xdr:row>
      <xdr:rowOff>104775</xdr:rowOff>
    </xdr:from>
    <xdr:to>
      <xdr:col>22</xdr:col>
      <xdr:colOff>495300</xdr:colOff>
      <xdr:row>22</xdr:row>
      <xdr:rowOff>152400</xdr:rowOff>
    </xdr:to>
    <xdr:sp macro="" textlink="">
      <xdr:nvSpPr>
        <xdr:cNvPr id="27" name="Rounded Rectangle 26"/>
        <xdr:cNvSpPr/>
      </xdr:nvSpPr>
      <xdr:spPr>
        <a:xfrm>
          <a:off x="12896850" y="4200525"/>
          <a:ext cx="1952625" cy="428625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DIAL - CALIBRATION</a:t>
          </a:r>
        </a:p>
      </xdr:txBody>
    </xdr:sp>
    <xdr:clientData/>
  </xdr:twoCellAnchor>
  <xdr:twoCellAnchor>
    <xdr:from>
      <xdr:col>19</xdr:col>
      <xdr:colOff>438150</xdr:colOff>
      <xdr:row>23</xdr:row>
      <xdr:rowOff>161925</xdr:rowOff>
    </xdr:from>
    <xdr:to>
      <xdr:col>22</xdr:col>
      <xdr:colOff>523875</xdr:colOff>
      <xdr:row>26</xdr:row>
      <xdr:rowOff>19050</xdr:rowOff>
    </xdr:to>
    <xdr:sp macro="" textlink="">
      <xdr:nvSpPr>
        <xdr:cNvPr id="28" name="Rounded Rectangle 27"/>
        <xdr:cNvSpPr/>
      </xdr:nvSpPr>
      <xdr:spPr>
        <a:xfrm>
          <a:off x="12925425" y="4829175"/>
          <a:ext cx="1952625" cy="428625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BUTTON</a:t>
          </a:r>
          <a:r>
            <a:rPr lang="en-US" sz="1100" baseline="0"/>
            <a:t> - START</a:t>
          </a:r>
        </a:p>
      </xdr:txBody>
    </xdr:sp>
    <xdr:clientData/>
  </xdr:twoCellAnchor>
  <xdr:twoCellAnchor>
    <xdr:from>
      <xdr:col>18</xdr:col>
      <xdr:colOff>19050</xdr:colOff>
      <xdr:row>14</xdr:row>
      <xdr:rowOff>176213</xdr:rowOff>
    </xdr:from>
    <xdr:to>
      <xdr:col>19</xdr:col>
      <xdr:colOff>400050</xdr:colOff>
      <xdr:row>22</xdr:row>
      <xdr:rowOff>19051</xdr:rowOff>
    </xdr:to>
    <xdr:cxnSp macro="">
      <xdr:nvCxnSpPr>
        <xdr:cNvPr id="29" name="Elbow Connector 28"/>
        <xdr:cNvCxnSpPr>
          <a:stCxn id="25" idx="1"/>
          <a:endCxn id="2" idx="3"/>
        </xdr:cNvCxnSpPr>
      </xdr:nvCxnSpPr>
      <xdr:spPr>
        <a:xfrm rot="10800000" flipV="1">
          <a:off x="11896725" y="3128963"/>
          <a:ext cx="990600" cy="1366838"/>
        </a:xfrm>
        <a:prstGeom prst="bentConnector3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19051</xdr:colOff>
      <xdr:row>18</xdr:row>
      <xdr:rowOff>61913</xdr:rowOff>
    </xdr:from>
    <xdr:to>
      <xdr:col>19</xdr:col>
      <xdr:colOff>409576</xdr:colOff>
      <xdr:row>22</xdr:row>
      <xdr:rowOff>19051</xdr:rowOff>
    </xdr:to>
    <xdr:cxnSp macro="">
      <xdr:nvCxnSpPr>
        <xdr:cNvPr id="30" name="Elbow Connector 29"/>
        <xdr:cNvCxnSpPr>
          <a:stCxn id="26" idx="1"/>
          <a:endCxn id="2" idx="3"/>
        </xdr:cNvCxnSpPr>
      </xdr:nvCxnSpPr>
      <xdr:spPr>
        <a:xfrm rot="10800000" flipV="1">
          <a:off x="11896726" y="3776663"/>
          <a:ext cx="1000125" cy="719138"/>
        </a:xfrm>
        <a:prstGeom prst="bentConnector3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19051</xdr:colOff>
      <xdr:row>21</xdr:row>
      <xdr:rowOff>128587</xdr:rowOff>
    </xdr:from>
    <xdr:to>
      <xdr:col>19</xdr:col>
      <xdr:colOff>409576</xdr:colOff>
      <xdr:row>22</xdr:row>
      <xdr:rowOff>19050</xdr:rowOff>
    </xdr:to>
    <xdr:cxnSp macro="">
      <xdr:nvCxnSpPr>
        <xdr:cNvPr id="31" name="Elbow Connector 30"/>
        <xdr:cNvCxnSpPr>
          <a:stCxn id="27" idx="1"/>
          <a:endCxn id="2" idx="3"/>
        </xdr:cNvCxnSpPr>
      </xdr:nvCxnSpPr>
      <xdr:spPr>
        <a:xfrm rot="10800000" flipV="1">
          <a:off x="11896726" y="4414837"/>
          <a:ext cx="1000125" cy="80963"/>
        </a:xfrm>
        <a:prstGeom prst="bentConnector3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22</xdr:row>
      <xdr:rowOff>19052</xdr:rowOff>
    </xdr:from>
    <xdr:to>
      <xdr:col>19</xdr:col>
      <xdr:colOff>438150</xdr:colOff>
      <xdr:row>24</xdr:row>
      <xdr:rowOff>185739</xdr:rowOff>
    </xdr:to>
    <xdr:cxnSp macro="">
      <xdr:nvCxnSpPr>
        <xdr:cNvPr id="32" name="Elbow Connector 31"/>
        <xdr:cNvCxnSpPr>
          <a:stCxn id="28" idx="1"/>
          <a:endCxn id="2" idx="3"/>
        </xdr:cNvCxnSpPr>
      </xdr:nvCxnSpPr>
      <xdr:spPr>
        <a:xfrm rot="10800000">
          <a:off x="11896725" y="4495802"/>
          <a:ext cx="1028700" cy="547687"/>
        </a:xfrm>
        <a:prstGeom prst="bentConnector3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228600</xdr:colOff>
      <xdr:row>3</xdr:row>
      <xdr:rowOff>109538</xdr:rowOff>
    </xdr:from>
    <xdr:to>
      <xdr:col>16</xdr:col>
      <xdr:colOff>471488</xdr:colOff>
      <xdr:row>11</xdr:row>
      <xdr:rowOff>114301</xdr:rowOff>
    </xdr:to>
    <xdr:cxnSp macro="">
      <xdr:nvCxnSpPr>
        <xdr:cNvPr id="33" name="Elbow Connector 32"/>
        <xdr:cNvCxnSpPr>
          <a:stCxn id="21" idx="3"/>
          <a:endCxn id="4" idx="0"/>
        </xdr:cNvCxnSpPr>
      </xdr:nvCxnSpPr>
      <xdr:spPr>
        <a:xfrm>
          <a:off x="9058275" y="709613"/>
          <a:ext cx="2071688" cy="1785938"/>
        </a:xfrm>
        <a:prstGeom prst="bentConnector2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219075</xdr:colOff>
      <xdr:row>6</xdr:row>
      <xdr:rowOff>100013</xdr:rowOff>
    </xdr:from>
    <xdr:to>
      <xdr:col>16</xdr:col>
      <xdr:colOff>471488</xdr:colOff>
      <xdr:row>11</xdr:row>
      <xdr:rowOff>114301</xdr:rowOff>
    </xdr:to>
    <xdr:cxnSp macro="">
      <xdr:nvCxnSpPr>
        <xdr:cNvPr id="34" name="Elbow Connector 33"/>
        <xdr:cNvCxnSpPr>
          <a:stCxn id="19" idx="3"/>
          <a:endCxn id="4" idx="0"/>
        </xdr:cNvCxnSpPr>
      </xdr:nvCxnSpPr>
      <xdr:spPr>
        <a:xfrm>
          <a:off x="9048750" y="1300163"/>
          <a:ext cx="2081213" cy="1195388"/>
        </a:xfrm>
        <a:prstGeom prst="bentConnector2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219075</xdr:colOff>
      <xdr:row>8</xdr:row>
      <xdr:rowOff>280988</xdr:rowOff>
    </xdr:from>
    <xdr:to>
      <xdr:col>16</xdr:col>
      <xdr:colOff>471488</xdr:colOff>
      <xdr:row>11</xdr:row>
      <xdr:rowOff>114301</xdr:rowOff>
    </xdr:to>
    <xdr:cxnSp macro="">
      <xdr:nvCxnSpPr>
        <xdr:cNvPr id="35" name="Elbow Connector 34"/>
        <xdr:cNvCxnSpPr>
          <a:stCxn id="22" idx="3"/>
          <a:endCxn id="4" idx="0"/>
        </xdr:cNvCxnSpPr>
      </xdr:nvCxnSpPr>
      <xdr:spPr>
        <a:xfrm>
          <a:off x="9048750" y="1890713"/>
          <a:ext cx="2081213" cy="604838"/>
        </a:xfrm>
        <a:prstGeom prst="bentConnector2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152401</xdr:colOff>
      <xdr:row>11</xdr:row>
      <xdr:rowOff>114302</xdr:rowOff>
    </xdr:from>
    <xdr:to>
      <xdr:col>15</xdr:col>
      <xdr:colOff>314325</xdr:colOff>
      <xdr:row>14</xdr:row>
      <xdr:rowOff>47627</xdr:rowOff>
    </xdr:to>
    <xdr:cxnSp macro="">
      <xdr:nvCxnSpPr>
        <xdr:cNvPr id="36" name="Elbow Connector 35"/>
        <xdr:cNvCxnSpPr>
          <a:stCxn id="4" idx="1"/>
          <a:endCxn id="20" idx="3"/>
        </xdr:cNvCxnSpPr>
      </xdr:nvCxnSpPr>
      <xdr:spPr>
        <a:xfrm rot="10800000">
          <a:off x="8982076" y="2495552"/>
          <a:ext cx="1381124" cy="504825"/>
        </a:xfrm>
        <a:prstGeom prst="bentConnector3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161925</xdr:colOff>
      <xdr:row>14</xdr:row>
      <xdr:rowOff>47626</xdr:rowOff>
    </xdr:from>
    <xdr:to>
      <xdr:col>15</xdr:col>
      <xdr:colOff>314325</xdr:colOff>
      <xdr:row>14</xdr:row>
      <xdr:rowOff>95250</xdr:rowOff>
    </xdr:to>
    <xdr:cxnSp macro="">
      <xdr:nvCxnSpPr>
        <xdr:cNvPr id="37" name="Elbow Connector 36"/>
        <xdr:cNvCxnSpPr>
          <a:stCxn id="4" idx="1"/>
          <a:endCxn id="23" idx="3"/>
        </xdr:cNvCxnSpPr>
      </xdr:nvCxnSpPr>
      <xdr:spPr>
        <a:xfrm rot="10800000" flipV="1">
          <a:off x="8991600" y="3000376"/>
          <a:ext cx="1371600" cy="47624"/>
        </a:xfrm>
        <a:prstGeom prst="bentConnector3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171451</xdr:colOff>
      <xdr:row>14</xdr:row>
      <xdr:rowOff>47625</xdr:rowOff>
    </xdr:from>
    <xdr:to>
      <xdr:col>15</xdr:col>
      <xdr:colOff>314326</xdr:colOff>
      <xdr:row>17</xdr:row>
      <xdr:rowOff>47624</xdr:rowOff>
    </xdr:to>
    <xdr:cxnSp macro="">
      <xdr:nvCxnSpPr>
        <xdr:cNvPr id="38" name="Elbow Connector 37"/>
        <xdr:cNvCxnSpPr>
          <a:stCxn id="4" idx="1"/>
          <a:endCxn id="24" idx="3"/>
        </xdr:cNvCxnSpPr>
      </xdr:nvCxnSpPr>
      <xdr:spPr>
        <a:xfrm rot="10800000" flipV="1">
          <a:off x="9001126" y="3000375"/>
          <a:ext cx="1362075" cy="571499"/>
        </a:xfrm>
        <a:prstGeom prst="bentConnector3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209551</xdr:colOff>
      <xdr:row>27</xdr:row>
      <xdr:rowOff>114300</xdr:rowOff>
    </xdr:from>
    <xdr:to>
      <xdr:col>16</xdr:col>
      <xdr:colOff>304801</xdr:colOff>
      <xdr:row>29</xdr:row>
      <xdr:rowOff>161925</xdr:rowOff>
    </xdr:to>
    <xdr:sp macro="" textlink="">
      <xdr:nvSpPr>
        <xdr:cNvPr id="39" name="Rounded Rectangle 38"/>
        <xdr:cNvSpPr/>
      </xdr:nvSpPr>
      <xdr:spPr>
        <a:xfrm>
          <a:off x="9648826" y="5543550"/>
          <a:ext cx="1314450" cy="428625"/>
        </a:xfrm>
        <a:prstGeom prst="roundRect">
          <a:avLst/>
        </a:prstGeom>
        <a:ln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DISPLAY</a:t>
          </a:r>
        </a:p>
      </xdr:txBody>
    </xdr:sp>
    <xdr:clientData/>
  </xdr:twoCellAnchor>
  <xdr:twoCellAnchor>
    <xdr:from>
      <xdr:col>17</xdr:col>
      <xdr:colOff>190499</xdr:colOff>
      <xdr:row>27</xdr:row>
      <xdr:rowOff>114300</xdr:rowOff>
    </xdr:from>
    <xdr:to>
      <xdr:col>18</xdr:col>
      <xdr:colOff>600074</xdr:colOff>
      <xdr:row>29</xdr:row>
      <xdr:rowOff>133350</xdr:rowOff>
    </xdr:to>
    <xdr:sp macro="" textlink="">
      <xdr:nvSpPr>
        <xdr:cNvPr id="40" name="Rounded Rectangle 39"/>
        <xdr:cNvSpPr/>
      </xdr:nvSpPr>
      <xdr:spPr>
        <a:xfrm>
          <a:off x="11458574" y="5543550"/>
          <a:ext cx="1019175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BUZZER</a:t>
          </a:r>
        </a:p>
      </xdr:txBody>
    </xdr:sp>
    <xdr:clientData/>
  </xdr:twoCellAnchor>
  <xdr:twoCellAnchor>
    <xdr:from>
      <xdr:col>15</xdr:col>
      <xdr:colOff>257176</xdr:colOff>
      <xdr:row>24</xdr:row>
      <xdr:rowOff>142876</xdr:rowOff>
    </xdr:from>
    <xdr:to>
      <xdr:col>16</xdr:col>
      <xdr:colOff>471488</xdr:colOff>
      <xdr:row>27</xdr:row>
      <xdr:rowOff>114300</xdr:rowOff>
    </xdr:to>
    <xdr:cxnSp macro="">
      <xdr:nvCxnSpPr>
        <xdr:cNvPr id="41" name="Elbow Connector 40"/>
        <xdr:cNvCxnSpPr>
          <a:stCxn id="2" idx="2"/>
          <a:endCxn id="39" idx="0"/>
        </xdr:cNvCxnSpPr>
      </xdr:nvCxnSpPr>
      <xdr:spPr>
        <a:xfrm rot="5400000">
          <a:off x="10446545" y="4860132"/>
          <a:ext cx="542924" cy="823912"/>
        </a:xfrm>
        <a:prstGeom prst="bentConnector3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471487</xdr:colOff>
      <xdr:row>24</xdr:row>
      <xdr:rowOff>142876</xdr:rowOff>
    </xdr:from>
    <xdr:to>
      <xdr:col>18</xdr:col>
      <xdr:colOff>90486</xdr:colOff>
      <xdr:row>27</xdr:row>
      <xdr:rowOff>114300</xdr:rowOff>
    </xdr:to>
    <xdr:cxnSp macro="">
      <xdr:nvCxnSpPr>
        <xdr:cNvPr id="42" name="Elbow Connector 41"/>
        <xdr:cNvCxnSpPr>
          <a:stCxn id="2" idx="2"/>
          <a:endCxn id="40" idx="0"/>
        </xdr:cNvCxnSpPr>
      </xdr:nvCxnSpPr>
      <xdr:spPr>
        <a:xfrm rot="16200000" flipH="1">
          <a:off x="11277600" y="4852988"/>
          <a:ext cx="542924" cy="838199"/>
        </a:xfrm>
        <a:prstGeom prst="bentConnector3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381000</xdr:colOff>
      <xdr:row>5</xdr:row>
      <xdr:rowOff>85725</xdr:rowOff>
    </xdr:from>
    <xdr:to>
      <xdr:col>19</xdr:col>
      <xdr:colOff>228600</xdr:colOff>
      <xdr:row>7</xdr:row>
      <xdr:rowOff>133350</xdr:rowOff>
    </xdr:to>
    <xdr:sp macro="" textlink="">
      <xdr:nvSpPr>
        <xdr:cNvPr id="50" name="Rounded Rectangle 49"/>
        <xdr:cNvSpPr/>
      </xdr:nvSpPr>
      <xdr:spPr>
        <a:xfrm>
          <a:off x="11649075" y="1085850"/>
          <a:ext cx="1066800" cy="447675"/>
        </a:xfrm>
        <a:prstGeom prst="round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LIMIT SWITCH</a:t>
          </a:r>
          <a:endParaRPr lang="en-US">
            <a:effectLst/>
          </a:endParaRPr>
        </a:p>
      </xdr:txBody>
    </xdr:sp>
    <xdr:clientData/>
  </xdr:twoCellAnchor>
  <xdr:twoCellAnchor>
    <xdr:from>
      <xdr:col>17</xdr:col>
      <xdr:colOff>390525</xdr:colOff>
      <xdr:row>2</xdr:row>
      <xdr:rowOff>95250</xdr:rowOff>
    </xdr:from>
    <xdr:to>
      <xdr:col>19</xdr:col>
      <xdr:colOff>238125</xdr:colOff>
      <xdr:row>4</xdr:row>
      <xdr:rowOff>142875</xdr:rowOff>
    </xdr:to>
    <xdr:sp macro="" textlink="">
      <xdr:nvSpPr>
        <xdr:cNvPr id="51" name="Rounded Rectangle 50"/>
        <xdr:cNvSpPr/>
      </xdr:nvSpPr>
      <xdr:spPr>
        <a:xfrm>
          <a:off x="11658600" y="495300"/>
          <a:ext cx="1066800" cy="447675"/>
        </a:xfrm>
        <a:prstGeom prst="round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LIMIT SWITCH</a:t>
          </a:r>
        </a:p>
      </xdr:txBody>
    </xdr:sp>
    <xdr:clientData/>
  </xdr:twoCellAnchor>
  <xdr:twoCellAnchor>
    <xdr:from>
      <xdr:col>17</xdr:col>
      <xdr:colOff>381000</xdr:colOff>
      <xdr:row>8</xdr:row>
      <xdr:rowOff>76200</xdr:rowOff>
    </xdr:from>
    <xdr:to>
      <xdr:col>19</xdr:col>
      <xdr:colOff>228600</xdr:colOff>
      <xdr:row>9</xdr:row>
      <xdr:rowOff>123825</xdr:rowOff>
    </xdr:to>
    <xdr:sp macro="" textlink="">
      <xdr:nvSpPr>
        <xdr:cNvPr id="52" name="Rounded Rectangle 51"/>
        <xdr:cNvSpPr/>
      </xdr:nvSpPr>
      <xdr:spPr>
        <a:xfrm>
          <a:off x="11649075" y="1685925"/>
          <a:ext cx="1066800" cy="438150"/>
        </a:xfrm>
        <a:prstGeom prst="round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LIMIT SWITCH</a:t>
          </a:r>
          <a:endParaRPr lang="en-US">
            <a:effectLst/>
          </a:endParaRPr>
        </a:p>
      </xdr:txBody>
    </xdr:sp>
    <xdr:clientData/>
  </xdr:twoCellAnchor>
  <xdr:twoCellAnchor>
    <xdr:from>
      <xdr:col>16</xdr:col>
      <xdr:colOff>466725</xdr:colOff>
      <xdr:row>3</xdr:row>
      <xdr:rowOff>114300</xdr:rowOff>
    </xdr:from>
    <xdr:to>
      <xdr:col>17</xdr:col>
      <xdr:colOff>390525</xdr:colOff>
      <xdr:row>3</xdr:row>
      <xdr:rowOff>119063</xdr:rowOff>
    </xdr:to>
    <xdr:cxnSp macro="">
      <xdr:nvCxnSpPr>
        <xdr:cNvPr id="60" name="Straight Connector 59"/>
        <xdr:cNvCxnSpPr>
          <a:stCxn id="51" idx="1"/>
        </xdr:cNvCxnSpPr>
      </xdr:nvCxnSpPr>
      <xdr:spPr>
        <a:xfrm flipH="1" flipV="1">
          <a:off x="11125200" y="714375"/>
          <a:ext cx="533400" cy="4763"/>
        </a:xfrm>
        <a:prstGeom prst="line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457200</xdr:colOff>
      <xdr:row>6</xdr:row>
      <xdr:rowOff>104775</xdr:rowOff>
    </xdr:from>
    <xdr:to>
      <xdr:col>17</xdr:col>
      <xdr:colOff>381000</xdr:colOff>
      <xdr:row>6</xdr:row>
      <xdr:rowOff>109538</xdr:rowOff>
    </xdr:to>
    <xdr:cxnSp macro="">
      <xdr:nvCxnSpPr>
        <xdr:cNvPr id="62" name="Straight Connector 61"/>
        <xdr:cNvCxnSpPr>
          <a:stCxn id="50" idx="1"/>
        </xdr:cNvCxnSpPr>
      </xdr:nvCxnSpPr>
      <xdr:spPr>
        <a:xfrm flipH="1" flipV="1">
          <a:off x="11115675" y="1304925"/>
          <a:ext cx="533400" cy="4763"/>
        </a:xfrm>
        <a:prstGeom prst="line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485775</xdr:colOff>
      <xdr:row>8</xdr:row>
      <xdr:rowOff>295275</xdr:rowOff>
    </xdr:from>
    <xdr:to>
      <xdr:col>17</xdr:col>
      <xdr:colOff>381000</xdr:colOff>
      <xdr:row>8</xdr:row>
      <xdr:rowOff>295275</xdr:rowOff>
    </xdr:to>
    <xdr:cxnSp macro="">
      <xdr:nvCxnSpPr>
        <xdr:cNvPr id="64" name="Straight Connector 63"/>
        <xdr:cNvCxnSpPr>
          <a:stCxn id="52" idx="1"/>
        </xdr:cNvCxnSpPr>
      </xdr:nvCxnSpPr>
      <xdr:spPr>
        <a:xfrm flipH="1">
          <a:off x="11144250" y="1905000"/>
          <a:ext cx="504825" cy="0"/>
        </a:xfrm>
        <a:prstGeom prst="line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161925</xdr:colOff>
      <xdr:row>9</xdr:row>
      <xdr:rowOff>133350</xdr:rowOff>
    </xdr:from>
    <xdr:to>
      <xdr:col>10</xdr:col>
      <xdr:colOff>9525</xdr:colOff>
      <xdr:row>12</xdr:row>
      <xdr:rowOff>9525</xdr:rowOff>
    </xdr:to>
    <xdr:sp macro="" textlink="">
      <xdr:nvSpPr>
        <xdr:cNvPr id="65" name="Rounded Rectangle 64"/>
        <xdr:cNvSpPr/>
      </xdr:nvSpPr>
      <xdr:spPr>
        <a:xfrm>
          <a:off x="5943600" y="2133600"/>
          <a:ext cx="1066800" cy="447675"/>
        </a:xfrm>
        <a:prstGeom prst="round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LIMIT SWITCH</a:t>
          </a:r>
          <a:endParaRPr lang="en-US">
            <a:effectLst/>
          </a:endParaRPr>
        </a:p>
      </xdr:txBody>
    </xdr:sp>
    <xdr:clientData/>
  </xdr:twoCellAnchor>
  <xdr:twoCellAnchor>
    <xdr:from>
      <xdr:col>8</xdr:col>
      <xdr:colOff>161925</xdr:colOff>
      <xdr:row>8</xdr:row>
      <xdr:rowOff>9525</xdr:rowOff>
    </xdr:from>
    <xdr:to>
      <xdr:col>10</xdr:col>
      <xdr:colOff>9525</xdr:colOff>
      <xdr:row>9</xdr:row>
      <xdr:rowOff>66675</xdr:rowOff>
    </xdr:to>
    <xdr:sp macro="" textlink="">
      <xdr:nvSpPr>
        <xdr:cNvPr id="66" name="Rounded Rectangle 65"/>
        <xdr:cNvSpPr/>
      </xdr:nvSpPr>
      <xdr:spPr>
        <a:xfrm>
          <a:off x="5943600" y="1619250"/>
          <a:ext cx="1066800" cy="447675"/>
        </a:xfrm>
        <a:prstGeom prst="round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LIMIT SWITCH</a:t>
          </a:r>
        </a:p>
      </xdr:txBody>
    </xdr:sp>
    <xdr:clientData/>
  </xdr:twoCellAnchor>
  <xdr:twoCellAnchor>
    <xdr:from>
      <xdr:col>8</xdr:col>
      <xdr:colOff>171450</xdr:colOff>
      <xdr:row>12</xdr:row>
      <xdr:rowOff>85725</xdr:rowOff>
    </xdr:from>
    <xdr:to>
      <xdr:col>10</xdr:col>
      <xdr:colOff>19050</xdr:colOff>
      <xdr:row>14</xdr:row>
      <xdr:rowOff>142875</xdr:rowOff>
    </xdr:to>
    <xdr:sp macro="" textlink="">
      <xdr:nvSpPr>
        <xdr:cNvPr id="67" name="Rounded Rectangle 66"/>
        <xdr:cNvSpPr/>
      </xdr:nvSpPr>
      <xdr:spPr>
        <a:xfrm>
          <a:off x="5953125" y="2657475"/>
          <a:ext cx="1066800" cy="438150"/>
        </a:xfrm>
        <a:prstGeom prst="round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LIMIT SWITCH</a:t>
          </a:r>
          <a:endParaRPr lang="en-US">
            <a:effectLst/>
          </a:endParaRPr>
        </a:p>
      </xdr:txBody>
    </xdr:sp>
    <xdr:clientData/>
  </xdr:twoCellAnchor>
  <xdr:twoCellAnchor>
    <xdr:from>
      <xdr:col>10</xdr:col>
      <xdr:colOff>9525</xdr:colOff>
      <xdr:row>8</xdr:row>
      <xdr:rowOff>233363</xdr:rowOff>
    </xdr:from>
    <xdr:to>
      <xdr:col>10</xdr:col>
      <xdr:colOff>400050</xdr:colOff>
      <xdr:row>16</xdr:row>
      <xdr:rowOff>142875</xdr:rowOff>
    </xdr:to>
    <xdr:cxnSp macro="">
      <xdr:nvCxnSpPr>
        <xdr:cNvPr id="71" name="Elbow Connector 70"/>
        <xdr:cNvCxnSpPr>
          <a:stCxn id="66" idx="3"/>
        </xdr:cNvCxnSpPr>
      </xdr:nvCxnSpPr>
      <xdr:spPr>
        <a:xfrm>
          <a:off x="7010400" y="1843088"/>
          <a:ext cx="390525" cy="1633537"/>
        </a:xfrm>
        <a:prstGeom prst="bentConnector2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10</xdr:row>
      <xdr:rowOff>166688</xdr:rowOff>
    </xdr:from>
    <xdr:to>
      <xdr:col>10</xdr:col>
      <xdr:colOff>400050</xdr:colOff>
      <xdr:row>10</xdr:row>
      <xdr:rowOff>171450</xdr:rowOff>
    </xdr:to>
    <xdr:cxnSp macro="">
      <xdr:nvCxnSpPr>
        <xdr:cNvPr id="73" name="Elbow Connector 72"/>
        <xdr:cNvCxnSpPr>
          <a:stCxn id="65" idx="3"/>
        </xdr:cNvCxnSpPr>
      </xdr:nvCxnSpPr>
      <xdr:spPr>
        <a:xfrm>
          <a:off x="7010400" y="2357438"/>
          <a:ext cx="390525" cy="4762"/>
        </a:xfrm>
        <a:prstGeom prst="bentConnector3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13</xdr:row>
      <xdr:rowOff>114300</xdr:rowOff>
    </xdr:from>
    <xdr:to>
      <xdr:col>10</xdr:col>
      <xdr:colOff>400050</xdr:colOff>
      <xdr:row>13</xdr:row>
      <xdr:rowOff>114300</xdr:rowOff>
    </xdr:to>
    <xdr:cxnSp macro="">
      <xdr:nvCxnSpPr>
        <xdr:cNvPr id="75" name="Straight Connector 74"/>
        <xdr:cNvCxnSpPr>
          <a:stCxn id="67" idx="3"/>
        </xdr:cNvCxnSpPr>
      </xdr:nvCxnSpPr>
      <xdr:spPr>
        <a:xfrm>
          <a:off x="7019925" y="2876550"/>
          <a:ext cx="381000" cy="0"/>
        </a:xfrm>
        <a:prstGeom prst="line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314325</xdr:colOff>
      <xdr:row>19</xdr:row>
      <xdr:rowOff>85726</xdr:rowOff>
    </xdr:from>
    <xdr:to>
      <xdr:col>18</xdr:col>
      <xdr:colOff>19050</xdr:colOff>
      <xdr:row>24</xdr:row>
      <xdr:rowOff>142876</xdr:rowOff>
    </xdr:to>
    <xdr:sp macro="" textlink="">
      <xdr:nvSpPr>
        <xdr:cNvPr id="2" name="Rectangle 1"/>
        <xdr:cNvSpPr/>
      </xdr:nvSpPr>
      <xdr:spPr>
        <a:xfrm>
          <a:off x="10363200" y="3990976"/>
          <a:ext cx="1533525" cy="1009650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CENTRAL PROCESSING UNIT</a:t>
          </a:r>
        </a:p>
      </xdr:txBody>
    </xdr:sp>
    <xdr:clientData/>
  </xdr:twoCellAnchor>
  <xdr:twoCellAnchor>
    <xdr:from>
      <xdr:col>11</xdr:col>
      <xdr:colOff>438150</xdr:colOff>
      <xdr:row>19</xdr:row>
      <xdr:rowOff>95251</xdr:rowOff>
    </xdr:from>
    <xdr:to>
      <xdr:col>14</xdr:col>
      <xdr:colOff>142875</xdr:colOff>
      <xdr:row>24</xdr:row>
      <xdr:rowOff>152401</xdr:rowOff>
    </xdr:to>
    <xdr:sp macro="" textlink="">
      <xdr:nvSpPr>
        <xdr:cNvPr id="3" name="Rectangle 2"/>
        <xdr:cNvSpPr/>
      </xdr:nvSpPr>
      <xdr:spPr>
        <a:xfrm>
          <a:off x="8048625" y="4000501"/>
          <a:ext cx="1533525" cy="1009650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BLOCK SENSORS PROCESSING </a:t>
          </a:r>
        </a:p>
      </xdr:txBody>
    </xdr:sp>
    <xdr:clientData/>
  </xdr:twoCellAnchor>
  <xdr:twoCellAnchor>
    <xdr:from>
      <xdr:col>15</xdr:col>
      <xdr:colOff>314325</xdr:colOff>
      <xdr:row>11</xdr:row>
      <xdr:rowOff>114301</xdr:rowOff>
    </xdr:from>
    <xdr:to>
      <xdr:col>18</xdr:col>
      <xdr:colOff>19050</xdr:colOff>
      <xdr:row>16</xdr:row>
      <xdr:rowOff>171451</xdr:rowOff>
    </xdr:to>
    <xdr:sp macro="" textlink="">
      <xdr:nvSpPr>
        <xdr:cNvPr id="4" name="Rectangle 3"/>
        <xdr:cNvSpPr/>
      </xdr:nvSpPr>
      <xdr:spPr>
        <a:xfrm>
          <a:off x="10363200" y="2495551"/>
          <a:ext cx="1533525" cy="1009650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STRIKE SENSORS PROCESSING </a:t>
          </a:r>
        </a:p>
      </xdr:txBody>
    </xdr:sp>
    <xdr:clientData/>
  </xdr:twoCellAnchor>
  <xdr:twoCellAnchor>
    <xdr:from>
      <xdr:col>16</xdr:col>
      <xdr:colOff>465139</xdr:colOff>
      <xdr:row>16</xdr:row>
      <xdr:rowOff>177800</xdr:rowOff>
    </xdr:from>
    <xdr:to>
      <xdr:col>16</xdr:col>
      <xdr:colOff>477839</xdr:colOff>
      <xdr:row>19</xdr:row>
      <xdr:rowOff>92075</xdr:rowOff>
    </xdr:to>
    <xdr:cxnSp macro="">
      <xdr:nvCxnSpPr>
        <xdr:cNvPr id="5" name="Elbow Connector 4"/>
        <xdr:cNvCxnSpPr>
          <a:stCxn id="4" idx="2"/>
          <a:endCxn id="2" idx="0"/>
        </xdr:cNvCxnSpPr>
      </xdr:nvCxnSpPr>
      <xdr:spPr>
        <a:xfrm rot="5400000">
          <a:off x="10887076" y="3748088"/>
          <a:ext cx="485775" cy="12700"/>
        </a:xfrm>
        <a:prstGeom prst="bentConnector3">
          <a:avLst/>
        </a:prstGeom>
        <a:ln w="381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142875</xdr:colOff>
      <xdr:row>22</xdr:row>
      <xdr:rowOff>19051</xdr:rowOff>
    </xdr:from>
    <xdr:to>
      <xdr:col>15</xdr:col>
      <xdr:colOff>314325</xdr:colOff>
      <xdr:row>22</xdr:row>
      <xdr:rowOff>28576</xdr:rowOff>
    </xdr:to>
    <xdr:cxnSp macro="">
      <xdr:nvCxnSpPr>
        <xdr:cNvPr id="6" name="Elbow Connector 5"/>
        <xdr:cNvCxnSpPr>
          <a:stCxn id="3" idx="3"/>
          <a:endCxn id="2" idx="1"/>
        </xdr:cNvCxnSpPr>
      </xdr:nvCxnSpPr>
      <xdr:spPr>
        <a:xfrm flipV="1">
          <a:off x="9582150" y="4495801"/>
          <a:ext cx="781050" cy="9525"/>
        </a:xfrm>
        <a:prstGeom prst="bentConnector3">
          <a:avLst/>
        </a:prstGeom>
        <a:ln w="381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18</xdr:row>
      <xdr:rowOff>28575</xdr:rowOff>
    </xdr:from>
    <xdr:to>
      <xdr:col>9</xdr:col>
      <xdr:colOff>352425</xdr:colOff>
      <xdr:row>20</xdr:row>
      <xdr:rowOff>76200</xdr:rowOff>
    </xdr:to>
    <xdr:sp macro="" textlink="">
      <xdr:nvSpPr>
        <xdr:cNvPr id="7" name="Rounded Rectangle 6"/>
        <xdr:cNvSpPr/>
      </xdr:nvSpPr>
      <xdr:spPr>
        <a:xfrm>
          <a:off x="6029325" y="3743325"/>
          <a:ext cx="714375" cy="4286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FSR</a:t>
          </a:r>
          <a:endParaRPr lang="en-US">
            <a:effectLst/>
          </a:endParaRPr>
        </a:p>
      </xdr:txBody>
    </xdr:sp>
    <xdr:clientData/>
  </xdr:twoCellAnchor>
  <xdr:twoCellAnchor>
    <xdr:from>
      <xdr:col>8</xdr:col>
      <xdr:colOff>285750</xdr:colOff>
      <xdr:row>23</xdr:row>
      <xdr:rowOff>85726</xdr:rowOff>
    </xdr:from>
    <xdr:to>
      <xdr:col>9</xdr:col>
      <xdr:colOff>285751</xdr:colOff>
      <xdr:row>25</xdr:row>
      <xdr:rowOff>104776</xdr:rowOff>
    </xdr:to>
    <xdr:sp macro="" textlink="">
      <xdr:nvSpPr>
        <xdr:cNvPr id="8" name="Rounded Rectangle 7"/>
        <xdr:cNvSpPr/>
      </xdr:nvSpPr>
      <xdr:spPr>
        <a:xfrm>
          <a:off x="6067425" y="4752976"/>
          <a:ext cx="609601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LED</a:t>
          </a:r>
          <a:endParaRPr lang="en-US">
            <a:effectLst/>
          </a:endParaRPr>
        </a:p>
      </xdr:txBody>
    </xdr:sp>
    <xdr:clientData/>
  </xdr:twoCellAnchor>
  <xdr:twoCellAnchor>
    <xdr:from>
      <xdr:col>8</xdr:col>
      <xdr:colOff>238125</xdr:colOff>
      <xdr:row>15</xdr:row>
      <xdr:rowOff>104775</xdr:rowOff>
    </xdr:from>
    <xdr:to>
      <xdr:col>9</xdr:col>
      <xdr:colOff>342900</xdr:colOff>
      <xdr:row>17</xdr:row>
      <xdr:rowOff>152400</xdr:rowOff>
    </xdr:to>
    <xdr:sp macro="" textlink="">
      <xdr:nvSpPr>
        <xdr:cNvPr id="9" name="Rounded Rectangle 8"/>
        <xdr:cNvSpPr/>
      </xdr:nvSpPr>
      <xdr:spPr>
        <a:xfrm>
          <a:off x="6019800" y="3248025"/>
          <a:ext cx="714375" cy="4286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FSR</a:t>
          </a:r>
          <a:endParaRPr lang="en-US">
            <a:effectLst/>
          </a:endParaRPr>
        </a:p>
      </xdr:txBody>
    </xdr:sp>
    <xdr:clientData/>
  </xdr:twoCellAnchor>
  <xdr:twoCellAnchor>
    <xdr:from>
      <xdr:col>8</xdr:col>
      <xdr:colOff>247650</xdr:colOff>
      <xdr:row>20</xdr:row>
      <xdr:rowOff>142875</xdr:rowOff>
    </xdr:from>
    <xdr:to>
      <xdr:col>9</xdr:col>
      <xdr:colOff>352425</xdr:colOff>
      <xdr:row>23</xdr:row>
      <xdr:rowOff>0</xdr:rowOff>
    </xdr:to>
    <xdr:sp macro="" textlink="">
      <xdr:nvSpPr>
        <xdr:cNvPr id="10" name="Rounded Rectangle 9"/>
        <xdr:cNvSpPr/>
      </xdr:nvSpPr>
      <xdr:spPr>
        <a:xfrm>
          <a:off x="6029325" y="4238625"/>
          <a:ext cx="714375" cy="4286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FSR</a:t>
          </a:r>
          <a:endParaRPr lang="en-US">
            <a:effectLst/>
          </a:endParaRPr>
        </a:p>
      </xdr:txBody>
    </xdr:sp>
    <xdr:clientData/>
  </xdr:twoCellAnchor>
  <xdr:twoCellAnchor>
    <xdr:from>
      <xdr:col>8</xdr:col>
      <xdr:colOff>285750</xdr:colOff>
      <xdr:row>25</xdr:row>
      <xdr:rowOff>180975</xdr:rowOff>
    </xdr:from>
    <xdr:to>
      <xdr:col>9</xdr:col>
      <xdr:colOff>304800</xdr:colOff>
      <xdr:row>28</xdr:row>
      <xdr:rowOff>9525</xdr:rowOff>
    </xdr:to>
    <xdr:sp macro="" textlink="">
      <xdr:nvSpPr>
        <xdr:cNvPr id="11" name="Rounded Rectangle 10"/>
        <xdr:cNvSpPr/>
      </xdr:nvSpPr>
      <xdr:spPr>
        <a:xfrm>
          <a:off x="6067425" y="5229225"/>
          <a:ext cx="628650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LED</a:t>
          </a:r>
          <a:endParaRPr lang="en-US">
            <a:effectLst/>
          </a:endParaRPr>
        </a:p>
      </xdr:txBody>
    </xdr:sp>
    <xdr:clientData/>
  </xdr:twoCellAnchor>
  <xdr:twoCellAnchor>
    <xdr:from>
      <xdr:col>8</xdr:col>
      <xdr:colOff>285750</xdr:colOff>
      <xdr:row>28</xdr:row>
      <xdr:rowOff>76200</xdr:rowOff>
    </xdr:from>
    <xdr:to>
      <xdr:col>9</xdr:col>
      <xdr:colOff>314325</xdr:colOff>
      <xdr:row>30</xdr:row>
      <xdr:rowOff>95250</xdr:rowOff>
    </xdr:to>
    <xdr:sp macro="" textlink="">
      <xdr:nvSpPr>
        <xdr:cNvPr id="12" name="Rounded Rectangle 11"/>
        <xdr:cNvSpPr/>
      </xdr:nvSpPr>
      <xdr:spPr>
        <a:xfrm>
          <a:off x="6067425" y="5695950"/>
          <a:ext cx="638175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LED</a:t>
          </a:r>
          <a:endParaRPr lang="en-US">
            <a:effectLst/>
          </a:endParaRPr>
        </a:p>
      </xdr:txBody>
    </xdr:sp>
    <xdr:clientData/>
  </xdr:twoCellAnchor>
  <xdr:twoCellAnchor>
    <xdr:from>
      <xdr:col>9</xdr:col>
      <xdr:colOff>314325</xdr:colOff>
      <xdr:row>24</xdr:row>
      <xdr:rowOff>152401</xdr:rowOff>
    </xdr:from>
    <xdr:to>
      <xdr:col>12</xdr:col>
      <xdr:colOff>595313</xdr:colOff>
      <xdr:row>29</xdr:row>
      <xdr:rowOff>85725</xdr:rowOff>
    </xdr:to>
    <xdr:cxnSp macro="">
      <xdr:nvCxnSpPr>
        <xdr:cNvPr id="13" name="Elbow Connector 12"/>
        <xdr:cNvCxnSpPr>
          <a:stCxn id="3" idx="2"/>
          <a:endCxn id="12" idx="3"/>
        </xdr:cNvCxnSpPr>
      </xdr:nvCxnSpPr>
      <xdr:spPr>
        <a:xfrm rot="5400000">
          <a:off x="7317582" y="4398169"/>
          <a:ext cx="885824" cy="2109788"/>
        </a:xfrm>
        <a:prstGeom prst="bentConnector2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304801</xdr:colOff>
      <xdr:row>24</xdr:row>
      <xdr:rowOff>152401</xdr:rowOff>
    </xdr:from>
    <xdr:to>
      <xdr:col>12</xdr:col>
      <xdr:colOff>595314</xdr:colOff>
      <xdr:row>27</xdr:row>
      <xdr:rowOff>0</xdr:rowOff>
    </xdr:to>
    <xdr:cxnSp macro="">
      <xdr:nvCxnSpPr>
        <xdr:cNvPr id="14" name="Elbow Connector 13"/>
        <xdr:cNvCxnSpPr>
          <a:stCxn id="3" idx="2"/>
          <a:endCxn id="11" idx="3"/>
        </xdr:cNvCxnSpPr>
      </xdr:nvCxnSpPr>
      <xdr:spPr>
        <a:xfrm rot="5400000">
          <a:off x="7546183" y="4160044"/>
          <a:ext cx="419099" cy="2119313"/>
        </a:xfrm>
        <a:prstGeom prst="bentConnector2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285751</xdr:colOff>
      <xdr:row>24</xdr:row>
      <xdr:rowOff>95251</xdr:rowOff>
    </xdr:from>
    <xdr:to>
      <xdr:col>12</xdr:col>
      <xdr:colOff>595313</xdr:colOff>
      <xdr:row>24</xdr:row>
      <xdr:rowOff>152401</xdr:rowOff>
    </xdr:to>
    <xdr:cxnSp macro="">
      <xdr:nvCxnSpPr>
        <xdr:cNvPr id="15" name="Elbow Connector 14"/>
        <xdr:cNvCxnSpPr>
          <a:stCxn id="3" idx="2"/>
          <a:endCxn id="8" idx="3"/>
        </xdr:cNvCxnSpPr>
      </xdr:nvCxnSpPr>
      <xdr:spPr>
        <a:xfrm rot="5400000" flipH="1">
          <a:off x="7717632" y="3912395"/>
          <a:ext cx="57150" cy="2138362"/>
        </a:xfrm>
        <a:prstGeom prst="bentConnector4">
          <a:avLst>
            <a:gd name="adj1" fmla="val -400000"/>
            <a:gd name="adj2" fmla="val 67929"/>
          </a:avLst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342900</xdr:colOff>
      <xdr:row>16</xdr:row>
      <xdr:rowOff>128588</xdr:rowOff>
    </xdr:from>
    <xdr:to>
      <xdr:col>11</xdr:col>
      <xdr:colOff>438150</xdr:colOff>
      <xdr:row>22</xdr:row>
      <xdr:rowOff>28576</xdr:rowOff>
    </xdr:to>
    <xdr:cxnSp macro="">
      <xdr:nvCxnSpPr>
        <xdr:cNvPr id="16" name="Elbow Connector 15"/>
        <xdr:cNvCxnSpPr>
          <a:stCxn id="9" idx="3"/>
          <a:endCxn id="3" idx="1"/>
        </xdr:cNvCxnSpPr>
      </xdr:nvCxnSpPr>
      <xdr:spPr>
        <a:xfrm>
          <a:off x="6734175" y="3462338"/>
          <a:ext cx="1314450" cy="1042988"/>
        </a:xfrm>
        <a:prstGeom prst="bentConnector3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352425</xdr:colOff>
      <xdr:row>19</xdr:row>
      <xdr:rowOff>52388</xdr:rowOff>
    </xdr:from>
    <xdr:to>
      <xdr:col>11</xdr:col>
      <xdr:colOff>438150</xdr:colOff>
      <xdr:row>22</xdr:row>
      <xdr:rowOff>28576</xdr:rowOff>
    </xdr:to>
    <xdr:cxnSp macro="">
      <xdr:nvCxnSpPr>
        <xdr:cNvPr id="17" name="Elbow Connector 16"/>
        <xdr:cNvCxnSpPr>
          <a:stCxn id="7" idx="3"/>
          <a:endCxn id="3" idx="1"/>
        </xdr:cNvCxnSpPr>
      </xdr:nvCxnSpPr>
      <xdr:spPr>
        <a:xfrm>
          <a:off x="6743700" y="3957638"/>
          <a:ext cx="1304925" cy="547688"/>
        </a:xfrm>
        <a:prstGeom prst="bentConnector3">
          <a:avLst/>
        </a:prstGeom>
        <a:ln w="254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352425</xdr:colOff>
      <xdr:row>21</xdr:row>
      <xdr:rowOff>166688</xdr:rowOff>
    </xdr:from>
    <xdr:to>
      <xdr:col>11</xdr:col>
      <xdr:colOff>438150</xdr:colOff>
      <xdr:row>22</xdr:row>
      <xdr:rowOff>28576</xdr:rowOff>
    </xdr:to>
    <xdr:cxnSp macro="">
      <xdr:nvCxnSpPr>
        <xdr:cNvPr id="18" name="Elbow Connector 17"/>
        <xdr:cNvCxnSpPr>
          <a:stCxn id="10" idx="3"/>
          <a:endCxn id="3" idx="1"/>
        </xdr:cNvCxnSpPr>
      </xdr:nvCxnSpPr>
      <xdr:spPr>
        <a:xfrm>
          <a:off x="6743700" y="4452938"/>
          <a:ext cx="1304925" cy="52388"/>
        </a:xfrm>
        <a:prstGeom prst="bentConnector3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114300</xdr:colOff>
      <xdr:row>5</xdr:row>
      <xdr:rowOff>76200</xdr:rowOff>
    </xdr:from>
    <xdr:to>
      <xdr:col>13</xdr:col>
      <xdr:colOff>219075</xdr:colOff>
      <xdr:row>7</xdr:row>
      <xdr:rowOff>123825</xdr:rowOff>
    </xdr:to>
    <xdr:sp macro="" textlink="">
      <xdr:nvSpPr>
        <xdr:cNvPr id="19" name="Rounded Rectangle 18"/>
        <xdr:cNvSpPr/>
      </xdr:nvSpPr>
      <xdr:spPr>
        <a:xfrm>
          <a:off x="8334375" y="1076325"/>
          <a:ext cx="714375" cy="44767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FSR</a:t>
          </a:r>
          <a:endParaRPr lang="en-US">
            <a:effectLst/>
          </a:endParaRPr>
        </a:p>
      </xdr:txBody>
    </xdr:sp>
    <xdr:clientData/>
  </xdr:twoCellAnchor>
  <xdr:twoCellAnchor>
    <xdr:from>
      <xdr:col>12</xdr:col>
      <xdr:colOff>104775</xdr:colOff>
      <xdr:row>10</xdr:row>
      <xdr:rowOff>104776</xdr:rowOff>
    </xdr:from>
    <xdr:to>
      <xdr:col>13</xdr:col>
      <xdr:colOff>152401</xdr:colOff>
      <xdr:row>12</xdr:row>
      <xdr:rowOff>123826</xdr:rowOff>
    </xdr:to>
    <xdr:sp macro="" textlink="">
      <xdr:nvSpPr>
        <xdr:cNvPr id="20" name="Rounded Rectangle 19"/>
        <xdr:cNvSpPr/>
      </xdr:nvSpPr>
      <xdr:spPr>
        <a:xfrm>
          <a:off x="8324850" y="2295526"/>
          <a:ext cx="657226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LED</a:t>
          </a:r>
        </a:p>
      </xdr:txBody>
    </xdr:sp>
    <xdr:clientData/>
  </xdr:twoCellAnchor>
  <xdr:twoCellAnchor>
    <xdr:from>
      <xdr:col>12</xdr:col>
      <xdr:colOff>123825</xdr:colOff>
      <xdr:row>2</xdr:row>
      <xdr:rowOff>85725</xdr:rowOff>
    </xdr:from>
    <xdr:to>
      <xdr:col>13</xdr:col>
      <xdr:colOff>228600</xdr:colOff>
      <xdr:row>4</xdr:row>
      <xdr:rowOff>133350</xdr:rowOff>
    </xdr:to>
    <xdr:sp macro="" textlink="">
      <xdr:nvSpPr>
        <xdr:cNvPr id="21" name="Rounded Rectangle 20"/>
        <xdr:cNvSpPr/>
      </xdr:nvSpPr>
      <xdr:spPr>
        <a:xfrm>
          <a:off x="8343900" y="485775"/>
          <a:ext cx="714375" cy="44767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FSR</a:t>
          </a:r>
          <a:endParaRPr lang="en-US">
            <a:effectLst/>
          </a:endParaRPr>
        </a:p>
      </xdr:txBody>
    </xdr:sp>
    <xdr:clientData/>
  </xdr:twoCellAnchor>
  <xdr:twoCellAnchor>
    <xdr:from>
      <xdr:col>12</xdr:col>
      <xdr:colOff>114300</xdr:colOff>
      <xdr:row>8</xdr:row>
      <xdr:rowOff>66675</xdr:rowOff>
    </xdr:from>
    <xdr:to>
      <xdr:col>13</xdr:col>
      <xdr:colOff>219075</xdr:colOff>
      <xdr:row>9</xdr:row>
      <xdr:rowOff>114300</xdr:rowOff>
    </xdr:to>
    <xdr:sp macro="" textlink="">
      <xdr:nvSpPr>
        <xdr:cNvPr id="22" name="Rounded Rectangle 21"/>
        <xdr:cNvSpPr/>
      </xdr:nvSpPr>
      <xdr:spPr>
        <a:xfrm>
          <a:off x="8334375" y="1676400"/>
          <a:ext cx="714375" cy="438150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FSR</a:t>
          </a:r>
          <a:endParaRPr lang="en-US">
            <a:effectLst/>
          </a:endParaRPr>
        </a:p>
      </xdr:txBody>
    </xdr:sp>
    <xdr:clientData/>
  </xdr:twoCellAnchor>
  <xdr:twoCellAnchor>
    <xdr:from>
      <xdr:col>12</xdr:col>
      <xdr:colOff>104775</xdr:colOff>
      <xdr:row>13</xdr:row>
      <xdr:rowOff>85725</xdr:rowOff>
    </xdr:from>
    <xdr:to>
      <xdr:col>13</xdr:col>
      <xdr:colOff>161925</xdr:colOff>
      <xdr:row>15</xdr:row>
      <xdr:rowOff>104775</xdr:rowOff>
    </xdr:to>
    <xdr:sp macro="" textlink="">
      <xdr:nvSpPr>
        <xdr:cNvPr id="23" name="Rounded Rectangle 22"/>
        <xdr:cNvSpPr/>
      </xdr:nvSpPr>
      <xdr:spPr>
        <a:xfrm>
          <a:off x="8324850" y="2847975"/>
          <a:ext cx="666750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LED</a:t>
          </a:r>
          <a:endParaRPr lang="en-US">
            <a:effectLst/>
          </a:endParaRPr>
        </a:p>
      </xdr:txBody>
    </xdr:sp>
    <xdr:clientData/>
  </xdr:twoCellAnchor>
  <xdr:twoCellAnchor>
    <xdr:from>
      <xdr:col>12</xdr:col>
      <xdr:colOff>104775</xdr:colOff>
      <xdr:row>16</xdr:row>
      <xdr:rowOff>38100</xdr:rowOff>
    </xdr:from>
    <xdr:to>
      <xdr:col>13</xdr:col>
      <xdr:colOff>171450</xdr:colOff>
      <xdr:row>18</xdr:row>
      <xdr:rowOff>57150</xdr:rowOff>
    </xdr:to>
    <xdr:sp macro="" textlink="">
      <xdr:nvSpPr>
        <xdr:cNvPr id="24" name="Rounded Rectangle 23"/>
        <xdr:cNvSpPr/>
      </xdr:nvSpPr>
      <xdr:spPr>
        <a:xfrm>
          <a:off x="8324850" y="3371850"/>
          <a:ext cx="676275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LED</a:t>
          </a:r>
          <a:endParaRPr lang="en-US">
            <a:effectLst/>
          </a:endParaRPr>
        </a:p>
      </xdr:txBody>
    </xdr:sp>
    <xdr:clientData/>
  </xdr:twoCellAnchor>
  <xdr:twoCellAnchor>
    <xdr:from>
      <xdr:col>19</xdr:col>
      <xdr:colOff>400050</xdr:colOff>
      <xdr:row>13</xdr:row>
      <xdr:rowOff>152400</xdr:rowOff>
    </xdr:from>
    <xdr:to>
      <xdr:col>22</xdr:col>
      <xdr:colOff>485775</xdr:colOff>
      <xdr:row>16</xdr:row>
      <xdr:rowOff>9525</xdr:rowOff>
    </xdr:to>
    <xdr:sp macro="" textlink="">
      <xdr:nvSpPr>
        <xdr:cNvPr id="25" name="Rounded Rectangle 24"/>
        <xdr:cNvSpPr/>
      </xdr:nvSpPr>
      <xdr:spPr>
        <a:xfrm>
          <a:off x="12887325" y="2914650"/>
          <a:ext cx="1952625" cy="428625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DIAL</a:t>
          </a:r>
          <a:r>
            <a:rPr lang="en-US" sz="1100" baseline="0"/>
            <a:t> - SENSITIVITY</a:t>
          </a:r>
          <a:endParaRPr lang="en-US" sz="1100"/>
        </a:p>
      </xdr:txBody>
    </xdr:sp>
    <xdr:clientData/>
  </xdr:twoCellAnchor>
  <xdr:twoCellAnchor>
    <xdr:from>
      <xdr:col>19</xdr:col>
      <xdr:colOff>409575</xdr:colOff>
      <xdr:row>17</xdr:row>
      <xdr:rowOff>38100</xdr:rowOff>
    </xdr:from>
    <xdr:to>
      <xdr:col>22</xdr:col>
      <xdr:colOff>495300</xdr:colOff>
      <xdr:row>19</xdr:row>
      <xdr:rowOff>85725</xdr:rowOff>
    </xdr:to>
    <xdr:sp macro="" textlink="">
      <xdr:nvSpPr>
        <xdr:cNvPr id="26" name="Rounded Rectangle 25"/>
        <xdr:cNvSpPr/>
      </xdr:nvSpPr>
      <xdr:spPr>
        <a:xfrm>
          <a:off x="12896850" y="3562350"/>
          <a:ext cx="1952625" cy="428625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DIAL - SPEED</a:t>
          </a:r>
        </a:p>
      </xdr:txBody>
    </xdr:sp>
    <xdr:clientData/>
  </xdr:twoCellAnchor>
  <xdr:twoCellAnchor>
    <xdr:from>
      <xdr:col>19</xdr:col>
      <xdr:colOff>409575</xdr:colOff>
      <xdr:row>20</xdr:row>
      <xdr:rowOff>104775</xdr:rowOff>
    </xdr:from>
    <xdr:to>
      <xdr:col>22</xdr:col>
      <xdr:colOff>495300</xdr:colOff>
      <xdr:row>22</xdr:row>
      <xdr:rowOff>152400</xdr:rowOff>
    </xdr:to>
    <xdr:sp macro="" textlink="">
      <xdr:nvSpPr>
        <xdr:cNvPr id="27" name="Rounded Rectangle 26"/>
        <xdr:cNvSpPr/>
      </xdr:nvSpPr>
      <xdr:spPr>
        <a:xfrm>
          <a:off x="12896850" y="4200525"/>
          <a:ext cx="1952625" cy="428625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DIAL - CALIBRATION</a:t>
          </a:r>
        </a:p>
      </xdr:txBody>
    </xdr:sp>
    <xdr:clientData/>
  </xdr:twoCellAnchor>
  <xdr:twoCellAnchor>
    <xdr:from>
      <xdr:col>19</xdr:col>
      <xdr:colOff>438150</xdr:colOff>
      <xdr:row>23</xdr:row>
      <xdr:rowOff>161925</xdr:rowOff>
    </xdr:from>
    <xdr:to>
      <xdr:col>22</xdr:col>
      <xdr:colOff>523875</xdr:colOff>
      <xdr:row>26</xdr:row>
      <xdr:rowOff>19050</xdr:rowOff>
    </xdr:to>
    <xdr:sp macro="" textlink="">
      <xdr:nvSpPr>
        <xdr:cNvPr id="28" name="Rounded Rectangle 27"/>
        <xdr:cNvSpPr/>
      </xdr:nvSpPr>
      <xdr:spPr>
        <a:xfrm>
          <a:off x="12925425" y="4829175"/>
          <a:ext cx="1952625" cy="428625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BUTTON</a:t>
          </a:r>
          <a:r>
            <a:rPr lang="en-US" sz="1100" baseline="0"/>
            <a:t> - START</a:t>
          </a:r>
        </a:p>
      </xdr:txBody>
    </xdr:sp>
    <xdr:clientData/>
  </xdr:twoCellAnchor>
  <xdr:twoCellAnchor>
    <xdr:from>
      <xdr:col>18</xdr:col>
      <xdr:colOff>19050</xdr:colOff>
      <xdr:row>14</xdr:row>
      <xdr:rowOff>176213</xdr:rowOff>
    </xdr:from>
    <xdr:to>
      <xdr:col>19</xdr:col>
      <xdr:colOff>400050</xdr:colOff>
      <xdr:row>22</xdr:row>
      <xdr:rowOff>19051</xdr:rowOff>
    </xdr:to>
    <xdr:cxnSp macro="">
      <xdr:nvCxnSpPr>
        <xdr:cNvPr id="29" name="Elbow Connector 28"/>
        <xdr:cNvCxnSpPr>
          <a:stCxn id="25" idx="1"/>
          <a:endCxn id="2" idx="3"/>
        </xdr:cNvCxnSpPr>
      </xdr:nvCxnSpPr>
      <xdr:spPr>
        <a:xfrm rot="10800000" flipV="1">
          <a:off x="11896725" y="3128963"/>
          <a:ext cx="990600" cy="1366838"/>
        </a:xfrm>
        <a:prstGeom prst="bentConnector3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19051</xdr:colOff>
      <xdr:row>18</xdr:row>
      <xdr:rowOff>61913</xdr:rowOff>
    </xdr:from>
    <xdr:to>
      <xdr:col>19</xdr:col>
      <xdr:colOff>409576</xdr:colOff>
      <xdr:row>22</xdr:row>
      <xdr:rowOff>19051</xdr:rowOff>
    </xdr:to>
    <xdr:cxnSp macro="">
      <xdr:nvCxnSpPr>
        <xdr:cNvPr id="30" name="Elbow Connector 29"/>
        <xdr:cNvCxnSpPr>
          <a:stCxn id="26" idx="1"/>
          <a:endCxn id="2" idx="3"/>
        </xdr:cNvCxnSpPr>
      </xdr:nvCxnSpPr>
      <xdr:spPr>
        <a:xfrm rot="10800000" flipV="1">
          <a:off x="11896726" y="3776663"/>
          <a:ext cx="1000125" cy="719138"/>
        </a:xfrm>
        <a:prstGeom prst="bentConnector3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19051</xdr:colOff>
      <xdr:row>21</xdr:row>
      <xdr:rowOff>128587</xdr:rowOff>
    </xdr:from>
    <xdr:to>
      <xdr:col>19</xdr:col>
      <xdr:colOff>409576</xdr:colOff>
      <xdr:row>22</xdr:row>
      <xdr:rowOff>19050</xdr:rowOff>
    </xdr:to>
    <xdr:cxnSp macro="">
      <xdr:nvCxnSpPr>
        <xdr:cNvPr id="31" name="Elbow Connector 30"/>
        <xdr:cNvCxnSpPr>
          <a:stCxn id="27" idx="1"/>
          <a:endCxn id="2" idx="3"/>
        </xdr:cNvCxnSpPr>
      </xdr:nvCxnSpPr>
      <xdr:spPr>
        <a:xfrm rot="10800000" flipV="1">
          <a:off x="11896726" y="4414837"/>
          <a:ext cx="1000125" cy="80963"/>
        </a:xfrm>
        <a:prstGeom prst="bentConnector3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22</xdr:row>
      <xdr:rowOff>19052</xdr:rowOff>
    </xdr:from>
    <xdr:to>
      <xdr:col>19</xdr:col>
      <xdr:colOff>438150</xdr:colOff>
      <xdr:row>24</xdr:row>
      <xdr:rowOff>185739</xdr:rowOff>
    </xdr:to>
    <xdr:cxnSp macro="">
      <xdr:nvCxnSpPr>
        <xdr:cNvPr id="32" name="Elbow Connector 31"/>
        <xdr:cNvCxnSpPr>
          <a:stCxn id="28" idx="1"/>
          <a:endCxn id="2" idx="3"/>
        </xdr:cNvCxnSpPr>
      </xdr:nvCxnSpPr>
      <xdr:spPr>
        <a:xfrm rot="10800000">
          <a:off x="11896725" y="4495802"/>
          <a:ext cx="1028700" cy="547687"/>
        </a:xfrm>
        <a:prstGeom prst="bentConnector3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228600</xdr:colOff>
      <xdr:row>3</xdr:row>
      <xdr:rowOff>109538</xdr:rowOff>
    </xdr:from>
    <xdr:to>
      <xdr:col>16</xdr:col>
      <xdr:colOff>471488</xdr:colOff>
      <xdr:row>11</xdr:row>
      <xdr:rowOff>114301</xdr:rowOff>
    </xdr:to>
    <xdr:cxnSp macro="">
      <xdr:nvCxnSpPr>
        <xdr:cNvPr id="33" name="Elbow Connector 32"/>
        <xdr:cNvCxnSpPr>
          <a:stCxn id="21" idx="3"/>
          <a:endCxn id="4" idx="0"/>
        </xdr:cNvCxnSpPr>
      </xdr:nvCxnSpPr>
      <xdr:spPr>
        <a:xfrm>
          <a:off x="9058275" y="709613"/>
          <a:ext cx="2071688" cy="1785938"/>
        </a:xfrm>
        <a:prstGeom prst="bentConnector2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219075</xdr:colOff>
      <xdr:row>6</xdr:row>
      <xdr:rowOff>100013</xdr:rowOff>
    </xdr:from>
    <xdr:to>
      <xdr:col>16</xdr:col>
      <xdr:colOff>471488</xdr:colOff>
      <xdr:row>11</xdr:row>
      <xdr:rowOff>114301</xdr:rowOff>
    </xdr:to>
    <xdr:cxnSp macro="">
      <xdr:nvCxnSpPr>
        <xdr:cNvPr id="34" name="Elbow Connector 33"/>
        <xdr:cNvCxnSpPr>
          <a:stCxn id="19" idx="3"/>
          <a:endCxn id="4" idx="0"/>
        </xdr:cNvCxnSpPr>
      </xdr:nvCxnSpPr>
      <xdr:spPr>
        <a:xfrm>
          <a:off x="9048750" y="1300163"/>
          <a:ext cx="2081213" cy="1195388"/>
        </a:xfrm>
        <a:prstGeom prst="bentConnector2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219075</xdr:colOff>
      <xdr:row>8</xdr:row>
      <xdr:rowOff>280988</xdr:rowOff>
    </xdr:from>
    <xdr:to>
      <xdr:col>16</xdr:col>
      <xdr:colOff>471488</xdr:colOff>
      <xdr:row>11</xdr:row>
      <xdr:rowOff>114301</xdr:rowOff>
    </xdr:to>
    <xdr:cxnSp macro="">
      <xdr:nvCxnSpPr>
        <xdr:cNvPr id="35" name="Elbow Connector 34"/>
        <xdr:cNvCxnSpPr>
          <a:stCxn id="22" idx="3"/>
          <a:endCxn id="4" idx="0"/>
        </xdr:cNvCxnSpPr>
      </xdr:nvCxnSpPr>
      <xdr:spPr>
        <a:xfrm>
          <a:off x="9048750" y="1890713"/>
          <a:ext cx="2081213" cy="604838"/>
        </a:xfrm>
        <a:prstGeom prst="bentConnector2">
          <a:avLst/>
        </a:prstGeom>
        <a:ln w="2540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152401</xdr:colOff>
      <xdr:row>11</xdr:row>
      <xdr:rowOff>114302</xdr:rowOff>
    </xdr:from>
    <xdr:to>
      <xdr:col>15</xdr:col>
      <xdr:colOff>314325</xdr:colOff>
      <xdr:row>14</xdr:row>
      <xdr:rowOff>47627</xdr:rowOff>
    </xdr:to>
    <xdr:cxnSp macro="">
      <xdr:nvCxnSpPr>
        <xdr:cNvPr id="36" name="Elbow Connector 35"/>
        <xdr:cNvCxnSpPr>
          <a:stCxn id="4" idx="1"/>
          <a:endCxn id="20" idx="3"/>
        </xdr:cNvCxnSpPr>
      </xdr:nvCxnSpPr>
      <xdr:spPr>
        <a:xfrm rot="10800000">
          <a:off x="8982076" y="2495552"/>
          <a:ext cx="1381124" cy="504825"/>
        </a:xfrm>
        <a:prstGeom prst="bentConnector3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161925</xdr:colOff>
      <xdr:row>14</xdr:row>
      <xdr:rowOff>47626</xdr:rowOff>
    </xdr:from>
    <xdr:to>
      <xdr:col>15</xdr:col>
      <xdr:colOff>314325</xdr:colOff>
      <xdr:row>14</xdr:row>
      <xdr:rowOff>95250</xdr:rowOff>
    </xdr:to>
    <xdr:cxnSp macro="">
      <xdr:nvCxnSpPr>
        <xdr:cNvPr id="37" name="Elbow Connector 36"/>
        <xdr:cNvCxnSpPr>
          <a:stCxn id="4" idx="1"/>
          <a:endCxn id="23" idx="3"/>
        </xdr:cNvCxnSpPr>
      </xdr:nvCxnSpPr>
      <xdr:spPr>
        <a:xfrm rot="10800000" flipV="1">
          <a:off x="8991600" y="3000376"/>
          <a:ext cx="1371600" cy="47624"/>
        </a:xfrm>
        <a:prstGeom prst="bentConnector3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171451</xdr:colOff>
      <xdr:row>14</xdr:row>
      <xdr:rowOff>47625</xdr:rowOff>
    </xdr:from>
    <xdr:to>
      <xdr:col>15</xdr:col>
      <xdr:colOff>314326</xdr:colOff>
      <xdr:row>17</xdr:row>
      <xdr:rowOff>47624</xdr:rowOff>
    </xdr:to>
    <xdr:cxnSp macro="">
      <xdr:nvCxnSpPr>
        <xdr:cNvPr id="38" name="Elbow Connector 37"/>
        <xdr:cNvCxnSpPr>
          <a:stCxn id="4" idx="1"/>
          <a:endCxn id="24" idx="3"/>
        </xdr:cNvCxnSpPr>
      </xdr:nvCxnSpPr>
      <xdr:spPr>
        <a:xfrm rot="10800000" flipV="1">
          <a:off x="9001126" y="3000375"/>
          <a:ext cx="1362075" cy="571499"/>
        </a:xfrm>
        <a:prstGeom prst="bentConnector3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209551</xdr:colOff>
      <xdr:row>27</xdr:row>
      <xdr:rowOff>114300</xdr:rowOff>
    </xdr:from>
    <xdr:to>
      <xdr:col>16</xdr:col>
      <xdr:colOff>304801</xdr:colOff>
      <xdr:row>29</xdr:row>
      <xdr:rowOff>161925</xdr:rowOff>
    </xdr:to>
    <xdr:sp macro="" textlink="">
      <xdr:nvSpPr>
        <xdr:cNvPr id="39" name="Rounded Rectangle 38"/>
        <xdr:cNvSpPr/>
      </xdr:nvSpPr>
      <xdr:spPr>
        <a:xfrm>
          <a:off x="9648826" y="5543550"/>
          <a:ext cx="1314450" cy="428625"/>
        </a:xfrm>
        <a:prstGeom prst="roundRect">
          <a:avLst/>
        </a:prstGeom>
        <a:ln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DISPLAY</a:t>
          </a:r>
        </a:p>
      </xdr:txBody>
    </xdr:sp>
    <xdr:clientData/>
  </xdr:twoCellAnchor>
  <xdr:twoCellAnchor>
    <xdr:from>
      <xdr:col>17</xdr:col>
      <xdr:colOff>190499</xdr:colOff>
      <xdr:row>27</xdr:row>
      <xdr:rowOff>114300</xdr:rowOff>
    </xdr:from>
    <xdr:to>
      <xdr:col>18</xdr:col>
      <xdr:colOff>600074</xdr:colOff>
      <xdr:row>29</xdr:row>
      <xdr:rowOff>133350</xdr:rowOff>
    </xdr:to>
    <xdr:sp macro="" textlink="">
      <xdr:nvSpPr>
        <xdr:cNvPr id="40" name="Rounded Rectangle 39"/>
        <xdr:cNvSpPr/>
      </xdr:nvSpPr>
      <xdr:spPr>
        <a:xfrm>
          <a:off x="11458574" y="5543550"/>
          <a:ext cx="1019175" cy="400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BUZZER</a:t>
          </a:r>
        </a:p>
      </xdr:txBody>
    </xdr:sp>
    <xdr:clientData/>
  </xdr:twoCellAnchor>
  <xdr:twoCellAnchor>
    <xdr:from>
      <xdr:col>15</xdr:col>
      <xdr:colOff>257176</xdr:colOff>
      <xdr:row>24</xdr:row>
      <xdr:rowOff>142876</xdr:rowOff>
    </xdr:from>
    <xdr:to>
      <xdr:col>16</xdr:col>
      <xdr:colOff>471488</xdr:colOff>
      <xdr:row>27</xdr:row>
      <xdr:rowOff>114300</xdr:rowOff>
    </xdr:to>
    <xdr:cxnSp macro="">
      <xdr:nvCxnSpPr>
        <xdr:cNvPr id="41" name="Elbow Connector 40"/>
        <xdr:cNvCxnSpPr>
          <a:stCxn id="2" idx="2"/>
          <a:endCxn id="39" idx="0"/>
        </xdr:cNvCxnSpPr>
      </xdr:nvCxnSpPr>
      <xdr:spPr>
        <a:xfrm rot="5400000">
          <a:off x="10446545" y="4860132"/>
          <a:ext cx="542924" cy="823912"/>
        </a:xfrm>
        <a:prstGeom prst="bentConnector3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471487</xdr:colOff>
      <xdr:row>24</xdr:row>
      <xdr:rowOff>142876</xdr:rowOff>
    </xdr:from>
    <xdr:to>
      <xdr:col>18</xdr:col>
      <xdr:colOff>90486</xdr:colOff>
      <xdr:row>27</xdr:row>
      <xdr:rowOff>114300</xdr:rowOff>
    </xdr:to>
    <xdr:cxnSp macro="">
      <xdr:nvCxnSpPr>
        <xdr:cNvPr id="42" name="Elbow Connector 41"/>
        <xdr:cNvCxnSpPr>
          <a:stCxn id="2" idx="2"/>
          <a:endCxn id="40" idx="0"/>
        </xdr:cNvCxnSpPr>
      </xdr:nvCxnSpPr>
      <xdr:spPr>
        <a:xfrm rot="16200000" flipH="1">
          <a:off x="11277600" y="4852988"/>
          <a:ext cx="542924" cy="838199"/>
        </a:xfrm>
        <a:prstGeom prst="bentConnector3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381000</xdr:colOff>
      <xdr:row>5</xdr:row>
      <xdr:rowOff>85725</xdr:rowOff>
    </xdr:from>
    <xdr:to>
      <xdr:col>19</xdr:col>
      <xdr:colOff>228600</xdr:colOff>
      <xdr:row>7</xdr:row>
      <xdr:rowOff>133350</xdr:rowOff>
    </xdr:to>
    <xdr:sp macro="" textlink="">
      <xdr:nvSpPr>
        <xdr:cNvPr id="43" name="Rounded Rectangle 42"/>
        <xdr:cNvSpPr/>
      </xdr:nvSpPr>
      <xdr:spPr>
        <a:xfrm>
          <a:off x="11649075" y="1085850"/>
          <a:ext cx="1066800" cy="447675"/>
        </a:xfrm>
        <a:prstGeom prst="round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PROX SENSOR</a:t>
          </a:r>
          <a:endParaRPr lang="en-US">
            <a:effectLst/>
          </a:endParaRPr>
        </a:p>
      </xdr:txBody>
    </xdr:sp>
    <xdr:clientData/>
  </xdr:twoCellAnchor>
  <xdr:twoCellAnchor>
    <xdr:from>
      <xdr:col>17</xdr:col>
      <xdr:colOff>390525</xdr:colOff>
      <xdr:row>2</xdr:row>
      <xdr:rowOff>95250</xdr:rowOff>
    </xdr:from>
    <xdr:to>
      <xdr:col>19</xdr:col>
      <xdr:colOff>238125</xdr:colOff>
      <xdr:row>4</xdr:row>
      <xdr:rowOff>142875</xdr:rowOff>
    </xdr:to>
    <xdr:sp macro="" textlink="">
      <xdr:nvSpPr>
        <xdr:cNvPr id="44" name="Rounded Rectangle 43"/>
        <xdr:cNvSpPr/>
      </xdr:nvSpPr>
      <xdr:spPr>
        <a:xfrm>
          <a:off x="11658600" y="495300"/>
          <a:ext cx="1066800" cy="447675"/>
        </a:xfrm>
        <a:prstGeom prst="round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PROX SENSOR</a:t>
          </a:r>
        </a:p>
      </xdr:txBody>
    </xdr:sp>
    <xdr:clientData/>
  </xdr:twoCellAnchor>
  <xdr:twoCellAnchor>
    <xdr:from>
      <xdr:col>17</xdr:col>
      <xdr:colOff>381000</xdr:colOff>
      <xdr:row>8</xdr:row>
      <xdr:rowOff>76200</xdr:rowOff>
    </xdr:from>
    <xdr:to>
      <xdr:col>19</xdr:col>
      <xdr:colOff>228600</xdr:colOff>
      <xdr:row>9</xdr:row>
      <xdr:rowOff>123825</xdr:rowOff>
    </xdr:to>
    <xdr:sp macro="" textlink="">
      <xdr:nvSpPr>
        <xdr:cNvPr id="45" name="Rounded Rectangle 44"/>
        <xdr:cNvSpPr/>
      </xdr:nvSpPr>
      <xdr:spPr>
        <a:xfrm>
          <a:off x="11649075" y="1685925"/>
          <a:ext cx="1066800" cy="438150"/>
        </a:xfrm>
        <a:prstGeom prst="round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PROX SENSOR</a:t>
          </a:r>
          <a:endParaRPr lang="en-US">
            <a:effectLst/>
          </a:endParaRPr>
        </a:p>
      </xdr:txBody>
    </xdr:sp>
    <xdr:clientData/>
  </xdr:twoCellAnchor>
  <xdr:twoCellAnchor>
    <xdr:from>
      <xdr:col>16</xdr:col>
      <xdr:colOff>466725</xdr:colOff>
      <xdr:row>3</xdr:row>
      <xdr:rowOff>114300</xdr:rowOff>
    </xdr:from>
    <xdr:to>
      <xdr:col>17</xdr:col>
      <xdr:colOff>390525</xdr:colOff>
      <xdr:row>3</xdr:row>
      <xdr:rowOff>119063</xdr:rowOff>
    </xdr:to>
    <xdr:cxnSp macro="">
      <xdr:nvCxnSpPr>
        <xdr:cNvPr id="46" name="Straight Connector 45"/>
        <xdr:cNvCxnSpPr>
          <a:stCxn id="44" idx="1"/>
        </xdr:cNvCxnSpPr>
      </xdr:nvCxnSpPr>
      <xdr:spPr>
        <a:xfrm flipH="1" flipV="1">
          <a:off x="11125200" y="714375"/>
          <a:ext cx="533400" cy="4763"/>
        </a:xfrm>
        <a:prstGeom prst="line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457200</xdr:colOff>
      <xdr:row>6</xdr:row>
      <xdr:rowOff>104775</xdr:rowOff>
    </xdr:from>
    <xdr:to>
      <xdr:col>17</xdr:col>
      <xdr:colOff>381000</xdr:colOff>
      <xdr:row>6</xdr:row>
      <xdr:rowOff>109538</xdr:rowOff>
    </xdr:to>
    <xdr:cxnSp macro="">
      <xdr:nvCxnSpPr>
        <xdr:cNvPr id="47" name="Straight Connector 46"/>
        <xdr:cNvCxnSpPr>
          <a:stCxn id="43" idx="1"/>
        </xdr:cNvCxnSpPr>
      </xdr:nvCxnSpPr>
      <xdr:spPr>
        <a:xfrm flipH="1" flipV="1">
          <a:off x="11115675" y="1304925"/>
          <a:ext cx="533400" cy="4763"/>
        </a:xfrm>
        <a:prstGeom prst="line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485775</xdr:colOff>
      <xdr:row>8</xdr:row>
      <xdr:rowOff>295275</xdr:rowOff>
    </xdr:from>
    <xdr:to>
      <xdr:col>17</xdr:col>
      <xdr:colOff>381000</xdr:colOff>
      <xdr:row>8</xdr:row>
      <xdr:rowOff>295275</xdr:rowOff>
    </xdr:to>
    <xdr:cxnSp macro="">
      <xdr:nvCxnSpPr>
        <xdr:cNvPr id="48" name="Straight Connector 47"/>
        <xdr:cNvCxnSpPr>
          <a:stCxn id="45" idx="1"/>
        </xdr:cNvCxnSpPr>
      </xdr:nvCxnSpPr>
      <xdr:spPr>
        <a:xfrm flipH="1">
          <a:off x="11144250" y="1905000"/>
          <a:ext cx="504825" cy="0"/>
        </a:xfrm>
        <a:prstGeom prst="line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161925</xdr:colOff>
      <xdr:row>9</xdr:row>
      <xdr:rowOff>133350</xdr:rowOff>
    </xdr:from>
    <xdr:to>
      <xdr:col>10</xdr:col>
      <xdr:colOff>9525</xdr:colOff>
      <xdr:row>12</xdr:row>
      <xdr:rowOff>9525</xdr:rowOff>
    </xdr:to>
    <xdr:sp macro="" textlink="">
      <xdr:nvSpPr>
        <xdr:cNvPr id="49" name="Rounded Rectangle 48"/>
        <xdr:cNvSpPr/>
      </xdr:nvSpPr>
      <xdr:spPr>
        <a:xfrm>
          <a:off x="5943600" y="2133600"/>
          <a:ext cx="1066800" cy="447675"/>
        </a:xfrm>
        <a:prstGeom prst="round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PROX SENSOR</a:t>
          </a:r>
          <a:endParaRPr lang="en-US">
            <a:effectLst/>
          </a:endParaRPr>
        </a:p>
      </xdr:txBody>
    </xdr:sp>
    <xdr:clientData/>
  </xdr:twoCellAnchor>
  <xdr:twoCellAnchor>
    <xdr:from>
      <xdr:col>8</xdr:col>
      <xdr:colOff>161925</xdr:colOff>
      <xdr:row>8</xdr:row>
      <xdr:rowOff>9525</xdr:rowOff>
    </xdr:from>
    <xdr:to>
      <xdr:col>10</xdr:col>
      <xdr:colOff>9525</xdr:colOff>
      <xdr:row>9</xdr:row>
      <xdr:rowOff>66675</xdr:rowOff>
    </xdr:to>
    <xdr:sp macro="" textlink="">
      <xdr:nvSpPr>
        <xdr:cNvPr id="50" name="Rounded Rectangle 49"/>
        <xdr:cNvSpPr/>
      </xdr:nvSpPr>
      <xdr:spPr>
        <a:xfrm>
          <a:off x="5943600" y="1619250"/>
          <a:ext cx="1066800" cy="447675"/>
        </a:xfrm>
        <a:prstGeom prst="round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PROX SENSOR</a:t>
          </a:r>
          <a:endParaRPr lang="en-US">
            <a:effectLst/>
          </a:endParaRPr>
        </a:p>
      </xdr:txBody>
    </xdr:sp>
    <xdr:clientData/>
  </xdr:twoCellAnchor>
  <xdr:twoCellAnchor>
    <xdr:from>
      <xdr:col>8</xdr:col>
      <xdr:colOff>171450</xdr:colOff>
      <xdr:row>12</xdr:row>
      <xdr:rowOff>85725</xdr:rowOff>
    </xdr:from>
    <xdr:to>
      <xdr:col>10</xdr:col>
      <xdr:colOff>19050</xdr:colOff>
      <xdr:row>14</xdr:row>
      <xdr:rowOff>142875</xdr:rowOff>
    </xdr:to>
    <xdr:sp macro="" textlink="">
      <xdr:nvSpPr>
        <xdr:cNvPr id="51" name="Rounded Rectangle 50"/>
        <xdr:cNvSpPr/>
      </xdr:nvSpPr>
      <xdr:spPr>
        <a:xfrm>
          <a:off x="5953125" y="2657475"/>
          <a:ext cx="1066800" cy="438150"/>
        </a:xfrm>
        <a:prstGeom prst="round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PROX SENSOR</a:t>
          </a:r>
          <a:endParaRPr lang="en-US">
            <a:effectLst/>
          </a:endParaRPr>
        </a:p>
      </xdr:txBody>
    </xdr:sp>
    <xdr:clientData/>
  </xdr:twoCellAnchor>
  <xdr:twoCellAnchor>
    <xdr:from>
      <xdr:col>10</xdr:col>
      <xdr:colOff>9525</xdr:colOff>
      <xdr:row>8</xdr:row>
      <xdr:rowOff>233363</xdr:rowOff>
    </xdr:from>
    <xdr:to>
      <xdr:col>10</xdr:col>
      <xdr:colOff>400050</xdr:colOff>
      <xdr:row>16</xdr:row>
      <xdr:rowOff>142875</xdr:rowOff>
    </xdr:to>
    <xdr:cxnSp macro="">
      <xdr:nvCxnSpPr>
        <xdr:cNvPr id="52" name="Elbow Connector 51"/>
        <xdr:cNvCxnSpPr>
          <a:stCxn id="50" idx="3"/>
        </xdr:cNvCxnSpPr>
      </xdr:nvCxnSpPr>
      <xdr:spPr>
        <a:xfrm>
          <a:off x="7010400" y="1843088"/>
          <a:ext cx="390525" cy="1633537"/>
        </a:xfrm>
        <a:prstGeom prst="bentConnector2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10</xdr:row>
      <xdr:rowOff>166688</xdr:rowOff>
    </xdr:from>
    <xdr:to>
      <xdr:col>10</xdr:col>
      <xdr:colOff>400050</xdr:colOff>
      <xdr:row>10</xdr:row>
      <xdr:rowOff>171450</xdr:rowOff>
    </xdr:to>
    <xdr:cxnSp macro="">
      <xdr:nvCxnSpPr>
        <xdr:cNvPr id="53" name="Elbow Connector 52"/>
        <xdr:cNvCxnSpPr>
          <a:stCxn id="49" idx="3"/>
        </xdr:cNvCxnSpPr>
      </xdr:nvCxnSpPr>
      <xdr:spPr>
        <a:xfrm>
          <a:off x="7010400" y="2357438"/>
          <a:ext cx="390525" cy="4762"/>
        </a:xfrm>
        <a:prstGeom prst="bentConnector3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13</xdr:row>
      <xdr:rowOff>114300</xdr:rowOff>
    </xdr:from>
    <xdr:to>
      <xdr:col>10</xdr:col>
      <xdr:colOff>400050</xdr:colOff>
      <xdr:row>13</xdr:row>
      <xdr:rowOff>114300</xdr:rowOff>
    </xdr:to>
    <xdr:cxnSp macro="">
      <xdr:nvCxnSpPr>
        <xdr:cNvPr id="54" name="Straight Connector 53"/>
        <xdr:cNvCxnSpPr>
          <a:stCxn id="51" idx="3"/>
        </xdr:cNvCxnSpPr>
      </xdr:nvCxnSpPr>
      <xdr:spPr>
        <a:xfrm>
          <a:off x="7019925" y="2876550"/>
          <a:ext cx="381000" cy="0"/>
        </a:xfrm>
        <a:prstGeom prst="line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dafruit.com/?q=ADXL377" TargetMode="External"/><Relationship Id="rId1" Type="http://schemas.openxmlformats.org/officeDocument/2006/relationships/hyperlink" Target="https://www.amazon.com/gp/product/B01H4ZLZLQ/ref=ppx_yo_dt_b_search_asin_title?ie=UTF8&amp;psc=1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VNDEFUL-Waterproof-Electric-Junction-100x60x25mm/dp/B0725RDKDL/ref=sr_1_20?keywords=electronics+enclosure&amp;qid=1557970633&amp;s=gateway&amp;sr=8-20" TargetMode="External"/><Relationship Id="rId3" Type="http://schemas.openxmlformats.org/officeDocument/2006/relationships/hyperlink" Target="https://www.digikey.com/product-detail/en/sunled/XLMR01DE/1497-1356-ND/6615737" TargetMode="External"/><Relationship Id="rId7" Type="http://schemas.openxmlformats.org/officeDocument/2006/relationships/hyperlink" Target="https://www.lowes.com/pd/LASCO-1-in-PVC-Sch-40-Cap/1067815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www.adafruit.com/?q=ADXL377" TargetMode="External"/><Relationship Id="rId1" Type="http://schemas.openxmlformats.org/officeDocument/2006/relationships/hyperlink" Target="https://www.amazon.com/gp/product/B01H4ZLZLQ/ref=ppx_yo_dt_b_search_asin_title?ie=UTF8&amp;psc=1" TargetMode="External"/><Relationship Id="rId6" Type="http://schemas.openxmlformats.org/officeDocument/2006/relationships/hyperlink" Target="https://www.lowes.com/pl/PVC-pipe-PVC-pipe-fittings-Pipe-fittings-Plumbing/4294763909" TargetMode="External"/><Relationship Id="rId11" Type="http://schemas.openxmlformats.org/officeDocument/2006/relationships/hyperlink" Target="https://www.amazon.com/dp/B07GJSP68S/ref=sspa_dk_detail_0?psc=1&amp;pd_rd_i=B07GJSP68S&amp;pd_rd_w=axE2D&amp;pf_rd_p=8a8f3917-7900-4ce8-ad90-adf0d53c0985&amp;pd_rd_wg=x4b11&amp;pf_rd_r=2BNW6QB7T7SKBDJEJ6RX&amp;pd_rd_r=fb799574-777c-11e9-9511-65a57d25cf2b" TargetMode="External"/><Relationship Id="rId5" Type="http://schemas.openxmlformats.org/officeDocument/2006/relationships/hyperlink" Target="https://www.amazon.com/dp/B06ZY2B9XJ/ref=sspa_dk_detail_4?psc=1&amp;pd_rd_i=B06ZY2B9XJ&amp;pd_rd_w=4SjOi&amp;pf_rd_p=8a8f3917-7900-4ce8-ad90-adf0d53c0985&amp;pd_rd_wg=XAyvp&amp;pf_rd_r=V2J9D6H625Q55WF4QZ6X&amp;pd_rd_r=20d181d1-7779-11e9-8772-d5659328fe72" TargetMode="External"/><Relationship Id="rId10" Type="http://schemas.openxmlformats.org/officeDocument/2006/relationships/hyperlink" Target="https://www.amazon.com/dp/B07Q2PZ5QM/ref=emc_b_5_t" TargetMode="External"/><Relationship Id="rId4" Type="http://schemas.openxmlformats.org/officeDocument/2006/relationships/hyperlink" Target="https://www.amazon.com/FICBOX-Serial-Backlight-Display-Arduino/dp/B071XP6PPT/ref=sr_1_10?keywords=Arduino+display&amp;qid=1557969398&amp;s=gateway&amp;sr=8-10" TargetMode="External"/><Relationship Id="rId9" Type="http://schemas.openxmlformats.org/officeDocument/2006/relationships/hyperlink" Target="https://www.amazon.com/LeMotech-Dustproof-Waterproof-Electrical-300mmx250mmx120mm/dp/B075DHT7X2/ref=sr_1_15?keywords=electronics+enclosure&amp;qid=1557970742&amp;s=gateway&amp;sr=8-1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dafruit.com/?q=ADXL377" TargetMode="External"/><Relationship Id="rId1" Type="http://schemas.openxmlformats.org/officeDocument/2006/relationships/hyperlink" Target="https://www.amazon.com/gp/product/B01H4ZLZLQ/ref=ppx_yo_dt_b_search_asin_title?ie=UTF8&amp;psc=1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VNDEFUL-Waterproof-Electric-Junction-100x60x25mm/dp/B0725RDKDL/ref=sr_1_20?keywords=electronics+enclosure&amp;qid=1557970633&amp;s=gateway&amp;sr=8-20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s://www.digikey.com/product-detail/en/sunled/XLMR01DE/1497-1356-ND/6615737" TargetMode="External"/><Relationship Id="rId7" Type="http://schemas.openxmlformats.org/officeDocument/2006/relationships/hyperlink" Target="https://www.lowes.com/pd/LASCO-1-in-PVC-Sch-40-Cap/1067815" TargetMode="External"/><Relationship Id="rId12" Type="http://schemas.openxmlformats.org/officeDocument/2006/relationships/hyperlink" Target="https://www.amazon.com/Xenocam-V-153-1C25-Switch-Straight-Arduino/dp/B07PXM1HNR/ref=sr_1_2_sspa?keywords=limit+switch&amp;qid=1558980953&amp;s=gateway&amp;sr=8-2-spons&amp;psc=1" TargetMode="External"/><Relationship Id="rId2" Type="http://schemas.openxmlformats.org/officeDocument/2006/relationships/hyperlink" Target="https://www.adafruit.com/?q=ADXL377" TargetMode="External"/><Relationship Id="rId1" Type="http://schemas.openxmlformats.org/officeDocument/2006/relationships/hyperlink" Target="https://www.amazon.com/gp/product/B01H4ZLZLQ/ref=ppx_yo_dt_b_search_asin_title?ie=UTF8&amp;psc=1" TargetMode="External"/><Relationship Id="rId6" Type="http://schemas.openxmlformats.org/officeDocument/2006/relationships/hyperlink" Target="https://www.lowes.com/pl/PVC-pipe-PVC-pipe-fittings-Pipe-fittings-Plumbing/4294763909" TargetMode="External"/><Relationship Id="rId11" Type="http://schemas.openxmlformats.org/officeDocument/2006/relationships/hyperlink" Target="https://www.amazon.com/dp/B07GJSP68S/ref=sspa_dk_detail_0?psc=1&amp;pd_rd_i=B07GJSP68S&amp;pd_rd_w=axE2D&amp;pf_rd_p=8a8f3917-7900-4ce8-ad90-adf0d53c0985&amp;pd_rd_wg=x4b11&amp;pf_rd_r=2BNW6QB7T7SKBDJEJ6RX&amp;pd_rd_r=fb799574-777c-11e9-9511-65a57d25cf2b" TargetMode="External"/><Relationship Id="rId5" Type="http://schemas.openxmlformats.org/officeDocument/2006/relationships/hyperlink" Target="https://www.amazon.com/dp/B06ZY2B9XJ/ref=sspa_dk_detail_4?psc=1&amp;pd_rd_i=B06ZY2B9XJ&amp;pd_rd_w=4SjOi&amp;pf_rd_p=8a8f3917-7900-4ce8-ad90-adf0d53c0985&amp;pd_rd_wg=XAyvp&amp;pf_rd_r=V2J9D6H625Q55WF4QZ6X&amp;pd_rd_r=20d181d1-7779-11e9-8772-d5659328fe72" TargetMode="External"/><Relationship Id="rId10" Type="http://schemas.openxmlformats.org/officeDocument/2006/relationships/hyperlink" Target="https://www.amazon.com/dp/B07Q2PZ5QM/ref=emc_b_5_t" TargetMode="External"/><Relationship Id="rId4" Type="http://schemas.openxmlformats.org/officeDocument/2006/relationships/hyperlink" Target="https://www.amazon.com/FICBOX-Serial-Backlight-Display-Arduino/dp/B071XP6PPT/ref=sr_1_10?keywords=Arduino+display&amp;qid=1557969398&amp;s=gateway&amp;sr=8-10" TargetMode="External"/><Relationship Id="rId9" Type="http://schemas.openxmlformats.org/officeDocument/2006/relationships/hyperlink" Target="https://www.amazon.com/LeMotech-Dustproof-Waterproof-Electrical-300mmx250mmx120mm/dp/B075DHT7X2/ref=sr_1_15?keywords=electronics+enclosure&amp;qid=1557970742&amp;s=gateway&amp;sr=8-15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LeMotech-Dustproof-Waterproof-Electrical-300mmx250mmx120mm/dp/B075DHT7X2/ref=sr_1_15?keywords=electronics+enclosure&amp;qid=1557970742&amp;s=gateway&amp;sr=8-15" TargetMode="External"/><Relationship Id="rId13" Type="http://schemas.openxmlformats.org/officeDocument/2006/relationships/hyperlink" Target="https://www.amazon.com/gp/product/B078KBC5VH/ref=ppx_yo_dt_b_asin_title_o04_s01?ie=UTF8&amp;psc=1" TargetMode="External"/><Relationship Id="rId18" Type="http://schemas.openxmlformats.org/officeDocument/2006/relationships/hyperlink" Target="https://www.amazon.com/gp/product/B00068IJNQ/ref=ppx_yo_dt_b_search_asin_title?ie=UTF8&amp;psc=1" TargetMode="External"/><Relationship Id="rId26" Type="http://schemas.openxmlformats.org/officeDocument/2006/relationships/hyperlink" Target="https://www.lowes.com/pd/Gatehouse-3-1-2-in-Satin-Nickel-Mortise-Door-Hinge/4772727" TargetMode="External"/><Relationship Id="rId3" Type="http://schemas.openxmlformats.org/officeDocument/2006/relationships/hyperlink" Target="https://www.digikey.com/product-detail/en/sunled/XLMR01DE/1497-1356-ND/6615737" TargetMode="External"/><Relationship Id="rId21" Type="http://schemas.openxmlformats.org/officeDocument/2006/relationships/hyperlink" Target="https://www.lowes.com/pd/Hillman-12-Pack-Plastic-Full-Clamp/3013247" TargetMode="External"/><Relationship Id="rId7" Type="http://schemas.openxmlformats.org/officeDocument/2006/relationships/hyperlink" Target="https://www.lowes.com/pd/LASCO-1-in-PVC-Sch-40-Cap/1067815" TargetMode="External"/><Relationship Id="rId12" Type="http://schemas.openxmlformats.org/officeDocument/2006/relationships/hyperlink" Target="https://www.amazon.com/gp/product/B00U5UBSC4/ref=ppx_yo_dt_b_asin_title_o04_s00?ie=UTF8&amp;psc=1" TargetMode="External"/><Relationship Id="rId17" Type="http://schemas.openxmlformats.org/officeDocument/2006/relationships/hyperlink" Target="https://www.amazon.com/gp/product/B00SPNM5XY/ref=ppx_yo_dt_b_search_asin_title?ie=UTF8&amp;psc=1" TargetMode="External"/><Relationship Id="rId25" Type="http://schemas.openxmlformats.org/officeDocument/2006/relationships/hyperlink" Target="https://www.lowes.com/pd/LASCO-1-in-x-PVC-Sch-40-Coupling/1067437" TargetMode="External"/><Relationship Id="rId2" Type="http://schemas.openxmlformats.org/officeDocument/2006/relationships/hyperlink" Target="https://www.adafruit.com/?q=ADXL377" TargetMode="External"/><Relationship Id="rId16" Type="http://schemas.openxmlformats.org/officeDocument/2006/relationships/hyperlink" Target="https://www.amazon.com/gp/product/B00HNMZ2L0/ref=ppx_yo_dt_b_search_asin_title?ie=UTF8&amp;psc=1" TargetMode="External"/><Relationship Id="rId20" Type="http://schemas.openxmlformats.org/officeDocument/2006/relationships/hyperlink" Target="https://www.adafruit.com/product/276" TargetMode="External"/><Relationship Id="rId1" Type="http://schemas.openxmlformats.org/officeDocument/2006/relationships/hyperlink" Target="https://www.amazon.com/gp/product/B01H4ZLZLQ/ref=ppx_yo_dt_b_search_asin_title?ie=UTF8&amp;psc=1" TargetMode="External"/><Relationship Id="rId6" Type="http://schemas.openxmlformats.org/officeDocument/2006/relationships/hyperlink" Target="https://www.lowes.com/pl/PVC-pipe-PVC-pipe-fittings-Pipe-fittings-Plumbing/4294763909" TargetMode="External"/><Relationship Id="rId11" Type="http://schemas.openxmlformats.org/officeDocument/2006/relationships/hyperlink" Target="https://www.amazon.com/gp/product/B01E2J1QO8/ref=ppx_yo_dt_b_asin_title_o02_s00?ie=UTF8&amp;psc=1" TargetMode="External"/><Relationship Id="rId24" Type="http://schemas.openxmlformats.org/officeDocument/2006/relationships/hyperlink" Target="https://www.lowes.com/pd/LIQUID-NAILS-Projects-Off-white-Interior-Multi-purpose-Construction-Adhesive-Actual-Net-Contents-10-fl-oz/3014660" TargetMode="External"/><Relationship Id="rId5" Type="http://schemas.openxmlformats.org/officeDocument/2006/relationships/hyperlink" Target="https://www.amazon.com/dp/B06ZY2B9XJ/ref=sspa_dk_detail_4?psc=1&amp;pd_rd_i=B06ZY2B9XJ&amp;pd_rd_w=4SjOi&amp;pf_rd_p=8a8f3917-7900-4ce8-ad90-adf0d53c0985&amp;pd_rd_wg=XAyvp&amp;pf_rd_r=V2J9D6H625Q55WF4QZ6X&amp;pd_rd_r=20d181d1-7779-11e9-8772-d5659328fe72" TargetMode="External"/><Relationship Id="rId15" Type="http://schemas.openxmlformats.org/officeDocument/2006/relationships/hyperlink" Target="https://www.amazon.com/gp/product/B07H9TJCWN/ref=ppx_yo_dt_b_asin_title_o09_s00?ie=UTF8&amp;psc=1" TargetMode="External"/><Relationship Id="rId23" Type="http://schemas.openxmlformats.org/officeDocument/2006/relationships/hyperlink" Target="https://www.lowes.com/pd/Oatey-8-fl-oz-PVC-Cement/4750803" TargetMode="External"/><Relationship Id="rId10" Type="http://schemas.openxmlformats.org/officeDocument/2006/relationships/hyperlink" Target="https://www.amazon.com/dp/B07GJSP68S/ref=sspa_dk_detail_0?psc=1&amp;pd_rd_i=B07GJSP68S&amp;pd_rd_w=axE2D&amp;pf_rd_p=8a8f3917-7900-4ce8-ad90-adf0d53c0985&amp;pd_rd_wg=x4b11&amp;pf_rd_r=2BNW6QB7T7SKBDJEJ6RX&amp;pd_rd_r=fb799574-777c-11e9-9511-65a57d25cf2b" TargetMode="External"/><Relationship Id="rId19" Type="http://schemas.openxmlformats.org/officeDocument/2006/relationships/hyperlink" Target="https://www.adafruit.com/product/1352" TargetMode="External"/><Relationship Id="rId4" Type="http://schemas.openxmlformats.org/officeDocument/2006/relationships/hyperlink" Target="https://www.amazon.com/FICBOX-Serial-Backlight-Display-Arduino/dp/B071XP6PPT/ref=sr_1_10?keywords=Arduino+display&amp;qid=1557969398&amp;s=gateway&amp;sr=8-10" TargetMode="External"/><Relationship Id="rId9" Type="http://schemas.openxmlformats.org/officeDocument/2006/relationships/hyperlink" Target="https://www.amazon.com/dp/B07Q2PZ5QM/ref=emc_b_5_t" TargetMode="External"/><Relationship Id="rId14" Type="http://schemas.openxmlformats.org/officeDocument/2006/relationships/hyperlink" Target="https://www.amazon.com/Lantee-Cable-Gland-Waterproof-Connector/dp/B0736VVJHF/ref=sr_1_12?keywords=cord+grips&amp;qid=1564421384&amp;s=gateway&amp;sr=8-12" TargetMode="External"/><Relationship Id="rId22" Type="http://schemas.openxmlformats.org/officeDocument/2006/relationships/hyperlink" Target="https://www.lowes.com/pd/Hillman-6-32-x-3-8-in-Phillips-Slotted-Combination-Drive-Machine-Screws-14-Count/3035860" TargetMode="External"/><Relationship Id="rId27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adafruit.com/?q=ADXL377" TargetMode="External"/><Relationship Id="rId1" Type="http://schemas.openxmlformats.org/officeDocument/2006/relationships/hyperlink" Target="https://www.amazon.com/gp/product/B01H4ZLZLQ/ref=ppx_yo_dt_b_search_asin_title?ie=UTF8&amp;psc=1" TargetMode="External"/><Relationship Id="rId4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VNDEFUL-Waterproof-Electric-Junction-100x60x25mm/dp/B0725RDKDL/ref=sr_1_20?keywords=electronics+enclosure&amp;qid=1557970633&amp;s=gateway&amp;sr=8-20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hyperlink" Target="https://www.digikey.com/product-detail/en/sunled/XLMR01DE/1497-1356-ND/6615737" TargetMode="External"/><Relationship Id="rId7" Type="http://schemas.openxmlformats.org/officeDocument/2006/relationships/hyperlink" Target="https://www.lowes.com/pd/LASCO-1-in-PVC-Sch-40-Cap/1067815" TargetMode="External"/><Relationship Id="rId12" Type="http://schemas.openxmlformats.org/officeDocument/2006/relationships/hyperlink" Target="https://www.adafruit.com/product/1927" TargetMode="External"/><Relationship Id="rId2" Type="http://schemas.openxmlformats.org/officeDocument/2006/relationships/hyperlink" Target="https://www.adafruit.com/product/1075" TargetMode="External"/><Relationship Id="rId1" Type="http://schemas.openxmlformats.org/officeDocument/2006/relationships/hyperlink" Target="https://www.amazon.com/gp/product/B01H4ZLZLQ/ref=ppx_yo_dt_b_search_asin_title?ie=UTF8&amp;psc=1" TargetMode="External"/><Relationship Id="rId6" Type="http://schemas.openxmlformats.org/officeDocument/2006/relationships/hyperlink" Target="https://www.lowes.com/pl/PVC-pipe-PVC-pipe-fittings-Pipe-fittings-Plumbing/4294763909" TargetMode="External"/><Relationship Id="rId11" Type="http://schemas.openxmlformats.org/officeDocument/2006/relationships/hyperlink" Target="https://www.amazon.com/dp/B07GJSP68S/ref=sspa_dk_detail_0?psc=1&amp;pd_rd_i=B07GJSP68S&amp;pd_rd_w=axE2D&amp;pf_rd_p=8a8f3917-7900-4ce8-ad90-adf0d53c0985&amp;pd_rd_wg=x4b11&amp;pf_rd_r=2BNW6QB7T7SKBDJEJ6RX&amp;pd_rd_r=fb799574-777c-11e9-9511-65a57d25cf2b" TargetMode="External"/><Relationship Id="rId5" Type="http://schemas.openxmlformats.org/officeDocument/2006/relationships/hyperlink" Target="https://www.amazon.com/dp/B06ZY2B9XJ/ref=sspa_dk_detail_4?psc=1&amp;pd_rd_i=B06ZY2B9XJ&amp;pd_rd_w=4SjOi&amp;pf_rd_p=8a8f3917-7900-4ce8-ad90-adf0d53c0985&amp;pd_rd_wg=XAyvp&amp;pf_rd_r=V2J9D6H625Q55WF4QZ6X&amp;pd_rd_r=20d181d1-7779-11e9-8772-d5659328fe72" TargetMode="External"/><Relationship Id="rId10" Type="http://schemas.openxmlformats.org/officeDocument/2006/relationships/hyperlink" Target="https://www.amazon.com/dp/B07Q2PZ5QM/ref=emc_b_5_t" TargetMode="External"/><Relationship Id="rId4" Type="http://schemas.openxmlformats.org/officeDocument/2006/relationships/hyperlink" Target="https://www.amazon.com/FICBOX-Serial-Backlight-Display-Arduino/dp/B071XP6PPT/ref=sr_1_10?keywords=Arduino+display&amp;qid=1557969398&amp;s=gateway&amp;sr=8-10" TargetMode="External"/><Relationship Id="rId9" Type="http://schemas.openxmlformats.org/officeDocument/2006/relationships/hyperlink" Target="https://www.amazon.com/LeMotech-Dustproof-Waterproof-Electrical-300mmx250mmx120mm/dp/B075DHT7X2/ref=sr_1_15?keywords=electronics+enclosure&amp;qid=1557970742&amp;s=gateway&amp;sr=8-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1:X32"/>
  <sheetViews>
    <sheetView showGridLines="0" topLeftCell="D1" workbookViewId="0">
      <selection activeCell="I2" sqref="I2:X31"/>
    </sheetView>
  </sheetViews>
  <sheetFormatPr defaultRowHeight="15" x14ac:dyDescent="0.25"/>
  <cols>
    <col min="2" max="2" width="25.28515625" customWidth="1"/>
    <col min="4" max="4" width="7.7109375" customWidth="1"/>
    <col min="5" max="5" width="8" customWidth="1"/>
    <col min="22" max="22" width="9.7109375" bestFit="1" customWidth="1"/>
  </cols>
  <sheetData>
    <row r="1" spans="2:24" ht="15.75" thickBot="1" x14ac:dyDescent="0.3"/>
    <row r="2" spans="2:24" ht="15.75" thickTop="1" x14ac:dyDescent="0.25"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27" t="s">
        <v>18</v>
      </c>
      <c r="V2" s="37" t="s">
        <v>20</v>
      </c>
      <c r="W2" s="23" t="s">
        <v>19</v>
      </c>
      <c r="X2" s="36">
        <v>0</v>
      </c>
    </row>
    <row r="3" spans="2:24" ht="15.75" thickBot="1" x14ac:dyDescent="0.3">
      <c r="I3" s="13"/>
      <c r="J3" s="62" t="s">
        <v>12</v>
      </c>
      <c r="K3" s="8"/>
      <c r="L3" s="14"/>
      <c r="M3" s="14"/>
      <c r="N3" s="14"/>
      <c r="O3" s="14"/>
      <c r="P3" s="14"/>
      <c r="Q3" s="14"/>
      <c r="R3" s="14"/>
      <c r="S3" s="14"/>
      <c r="T3" s="14"/>
      <c r="U3" s="32" t="s">
        <v>24</v>
      </c>
      <c r="V3" s="63" t="s">
        <v>42</v>
      </c>
      <c r="W3" s="63"/>
      <c r="X3" s="64"/>
    </row>
    <row r="4" spans="2:24" ht="15.75" thickTop="1" x14ac:dyDescent="0.25">
      <c r="I4" s="13"/>
      <c r="J4" s="62"/>
      <c r="K4" s="14"/>
      <c r="L4" s="14"/>
      <c r="M4" s="14"/>
      <c r="N4" s="14"/>
      <c r="O4" s="14"/>
      <c r="P4" s="14"/>
      <c r="Q4" s="14"/>
      <c r="R4" s="14"/>
      <c r="S4" s="14"/>
      <c r="T4" s="14"/>
      <c r="U4" s="33" t="s">
        <v>13</v>
      </c>
      <c r="V4" s="34" t="s">
        <v>14</v>
      </c>
      <c r="W4" s="34" t="s">
        <v>15</v>
      </c>
      <c r="X4" s="35" t="s">
        <v>16</v>
      </c>
    </row>
    <row r="5" spans="2:24" ht="15.75" thickBot="1" x14ac:dyDescent="0.3">
      <c r="I5" s="13"/>
      <c r="J5" s="62" t="s">
        <v>10</v>
      </c>
      <c r="K5" s="9"/>
      <c r="L5" s="14"/>
      <c r="M5" s="14"/>
      <c r="N5" s="14"/>
      <c r="O5" s="14"/>
      <c r="P5" s="14"/>
      <c r="Q5" s="14"/>
      <c r="R5" s="14"/>
      <c r="S5" s="14"/>
      <c r="T5" s="14"/>
      <c r="U5" s="28">
        <v>0</v>
      </c>
      <c r="V5" s="25">
        <v>43600</v>
      </c>
      <c r="W5" s="24" t="s">
        <v>17</v>
      </c>
      <c r="X5" s="26"/>
    </row>
    <row r="6" spans="2:24" ht="15.75" thickTop="1" x14ac:dyDescent="0.25">
      <c r="B6" s="61" t="s">
        <v>9</v>
      </c>
      <c r="C6" s="61"/>
      <c r="D6" s="61"/>
      <c r="E6" t="s">
        <v>8</v>
      </c>
      <c r="F6">
        <v>0</v>
      </c>
      <c r="I6" s="13"/>
      <c r="J6" s="62"/>
      <c r="K6" s="14"/>
      <c r="L6" s="14"/>
      <c r="M6" s="14"/>
      <c r="N6" s="14"/>
      <c r="O6" s="14"/>
      <c r="P6" s="14"/>
      <c r="Q6" s="14"/>
      <c r="R6" s="14"/>
      <c r="S6" s="14"/>
      <c r="T6" s="14"/>
      <c r="U6" s="28">
        <v>1</v>
      </c>
      <c r="V6" s="24"/>
      <c r="W6" s="24"/>
      <c r="X6" s="26"/>
    </row>
    <row r="7" spans="2:24" ht="15.75" thickBot="1" x14ac:dyDescent="0.3">
      <c r="B7" s="1" t="s">
        <v>0</v>
      </c>
      <c r="C7" s="1" t="s">
        <v>1</v>
      </c>
      <c r="D7" s="1" t="s">
        <v>2</v>
      </c>
      <c r="E7" s="1" t="s">
        <v>3</v>
      </c>
      <c r="F7" s="1" t="s">
        <v>4</v>
      </c>
      <c r="I7" s="13"/>
      <c r="J7" s="62" t="s">
        <v>11</v>
      </c>
      <c r="K7" s="10"/>
      <c r="L7" s="14"/>
      <c r="M7" s="14"/>
      <c r="N7" s="14"/>
      <c r="O7" s="14"/>
      <c r="P7" s="14"/>
      <c r="Q7" s="14"/>
      <c r="R7" s="14"/>
      <c r="S7" s="14"/>
      <c r="T7" s="14"/>
      <c r="U7" s="28">
        <v>2</v>
      </c>
      <c r="V7" s="24"/>
      <c r="W7" s="24"/>
      <c r="X7" s="26"/>
    </row>
    <row r="8" spans="2:24" ht="16.5" thickTop="1" thickBot="1" x14ac:dyDescent="0.3">
      <c r="B8" s="2" t="s">
        <v>5</v>
      </c>
      <c r="C8" s="5" t="s">
        <v>7</v>
      </c>
      <c r="D8" s="4">
        <v>14.99</v>
      </c>
      <c r="E8" s="3">
        <v>3</v>
      </c>
      <c r="F8" s="4">
        <f>E8*D8</f>
        <v>44.97</v>
      </c>
      <c r="I8" s="13"/>
      <c r="J8" s="62"/>
      <c r="K8" s="14"/>
      <c r="L8" s="14"/>
      <c r="M8" s="14"/>
      <c r="N8" s="14"/>
      <c r="O8" s="14"/>
      <c r="P8" s="14"/>
      <c r="Q8" s="14"/>
      <c r="R8" s="14"/>
      <c r="S8" s="14"/>
      <c r="T8" s="14"/>
      <c r="U8" s="29">
        <v>3</v>
      </c>
      <c r="V8" s="30"/>
      <c r="W8" s="30"/>
      <c r="X8" s="31"/>
    </row>
    <row r="9" spans="2:24" ht="30.75" thickTop="1" x14ac:dyDescent="0.25">
      <c r="B9" s="2" t="s">
        <v>6</v>
      </c>
      <c r="C9" s="5" t="s">
        <v>7</v>
      </c>
      <c r="D9" s="4">
        <v>24.95</v>
      </c>
      <c r="E9" s="3">
        <v>6</v>
      </c>
      <c r="F9" s="4">
        <f>E9*D9</f>
        <v>149.69999999999999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5"/>
    </row>
    <row r="10" spans="2:24" x14ac:dyDescent="0.25">
      <c r="B10" s="2"/>
      <c r="C10" s="3"/>
      <c r="D10" s="4"/>
      <c r="E10" s="3"/>
      <c r="F10" s="4"/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5"/>
    </row>
    <row r="11" spans="2:24" x14ac:dyDescent="0.25">
      <c r="B11" s="2"/>
      <c r="C11" s="3"/>
      <c r="D11" s="4"/>
      <c r="E11" s="3"/>
      <c r="F11" s="4"/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5"/>
    </row>
    <row r="12" spans="2:24" x14ac:dyDescent="0.25">
      <c r="B12" s="2"/>
      <c r="C12" s="3"/>
      <c r="D12" s="4"/>
      <c r="E12" s="3"/>
      <c r="F12" s="4"/>
      <c r="I12" s="1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5"/>
    </row>
    <row r="13" spans="2:24" x14ac:dyDescent="0.25">
      <c r="B13" s="2"/>
      <c r="C13" s="3"/>
      <c r="D13" s="4"/>
      <c r="E13" s="3"/>
      <c r="F13" s="4"/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5"/>
    </row>
    <row r="14" spans="2:24" x14ac:dyDescent="0.25">
      <c r="B14" s="2"/>
      <c r="C14" s="3"/>
      <c r="D14" s="4"/>
      <c r="E14" s="3"/>
      <c r="F14" s="4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5"/>
    </row>
    <row r="15" spans="2:24" x14ac:dyDescent="0.25">
      <c r="B15" s="2"/>
      <c r="C15" s="3"/>
      <c r="D15" s="4"/>
      <c r="E15" s="3"/>
      <c r="F15" s="4"/>
      <c r="I15" s="13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5"/>
    </row>
    <row r="16" spans="2:24" x14ac:dyDescent="0.25">
      <c r="B16" s="2"/>
      <c r="C16" s="3"/>
      <c r="D16" s="4"/>
      <c r="E16" s="3"/>
      <c r="F16" s="4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5"/>
    </row>
    <row r="17" spans="2:24" x14ac:dyDescent="0.25">
      <c r="B17" s="2"/>
      <c r="C17" s="3"/>
      <c r="D17" s="4"/>
      <c r="E17" s="3"/>
      <c r="F17" s="4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5"/>
    </row>
    <row r="18" spans="2:24" x14ac:dyDescent="0.25"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5"/>
    </row>
    <row r="19" spans="2:24" x14ac:dyDescent="0.25"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5"/>
    </row>
    <row r="20" spans="2:24" x14ac:dyDescent="0.25"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5"/>
    </row>
    <row r="21" spans="2:24" x14ac:dyDescent="0.25"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5"/>
    </row>
    <row r="22" spans="2:24" x14ac:dyDescent="0.25"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5"/>
    </row>
    <row r="23" spans="2:24" x14ac:dyDescent="0.25"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5"/>
    </row>
    <row r="24" spans="2:24" x14ac:dyDescent="0.25"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5"/>
    </row>
    <row r="25" spans="2:24" x14ac:dyDescent="0.25"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5"/>
    </row>
    <row r="26" spans="2:24" x14ac:dyDescent="0.25"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5"/>
    </row>
    <row r="27" spans="2:24" x14ac:dyDescent="0.25"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5"/>
    </row>
    <row r="28" spans="2:24" x14ac:dyDescent="0.25"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5"/>
    </row>
    <row r="29" spans="2:24" x14ac:dyDescent="0.25"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8" t="s">
        <v>21</v>
      </c>
      <c r="W29" s="19"/>
      <c r="X29" s="20"/>
    </row>
    <row r="30" spans="2:24" x14ac:dyDescent="0.25">
      <c r="I30" s="13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V30" s="21" t="s">
        <v>22</v>
      </c>
      <c r="W30" s="14"/>
      <c r="X30" s="15"/>
    </row>
    <row r="31" spans="2:24" ht="15.75" thickBot="1" x14ac:dyDescent="0.3">
      <c r="I31" s="16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22" t="s">
        <v>23</v>
      </c>
      <c r="W31" s="7"/>
      <c r="X31" s="17"/>
    </row>
    <row r="32" spans="2:24" ht="15.75" thickTop="1" x14ac:dyDescent="0.25"/>
  </sheetData>
  <mergeCells count="5">
    <mergeCell ref="B6:D6"/>
    <mergeCell ref="J3:J4"/>
    <mergeCell ref="J5:J6"/>
    <mergeCell ref="J7:J8"/>
    <mergeCell ref="V3:X3"/>
  </mergeCells>
  <hyperlinks>
    <hyperlink ref="C8" r:id="rId1"/>
    <hyperlink ref="C9" r:id="rId2"/>
  </hyperlinks>
  <pageMargins left="0.7" right="0.7" top="0.75" bottom="0.75" header="0.3" footer="0.3"/>
  <pageSetup orientation="portrait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C9:I27"/>
  <sheetViews>
    <sheetView workbookViewId="0">
      <selection activeCell="C31" sqref="C31"/>
    </sheetView>
  </sheetViews>
  <sheetFormatPr defaultRowHeight="15" x14ac:dyDescent="0.25"/>
  <cols>
    <col min="3" max="3" width="24.85546875" customWidth="1"/>
    <col min="8" max="8" width="3.140625" customWidth="1"/>
    <col min="9" max="9" width="10.85546875" customWidth="1"/>
  </cols>
  <sheetData>
    <row r="9" spans="3:9" x14ac:dyDescent="0.25">
      <c r="C9" s="65" t="s">
        <v>43</v>
      </c>
      <c r="D9" s="65"/>
      <c r="E9" s="65"/>
      <c r="F9" s="38" t="s">
        <v>8</v>
      </c>
      <c r="G9" s="6">
        <v>0</v>
      </c>
    </row>
    <row r="10" spans="3:9" ht="30" x14ac:dyDescent="0.25">
      <c r="C10" s="1" t="s">
        <v>0</v>
      </c>
      <c r="D10" s="1" t="s">
        <v>1</v>
      </c>
      <c r="E10" s="1" t="s">
        <v>2</v>
      </c>
      <c r="F10" s="1" t="s">
        <v>3</v>
      </c>
      <c r="G10" s="1" t="s">
        <v>4</v>
      </c>
      <c r="I10" s="41" t="s">
        <v>40</v>
      </c>
    </row>
    <row r="11" spans="3:9" x14ac:dyDescent="0.25">
      <c r="C11" s="2" t="s">
        <v>5</v>
      </c>
      <c r="D11" s="5" t="s">
        <v>7</v>
      </c>
      <c r="E11" s="4">
        <v>14.99</v>
      </c>
      <c r="F11" s="3">
        <v>3</v>
      </c>
      <c r="G11" s="4">
        <f t="shared" ref="G11:G23" si="0">F11*E11</f>
        <v>44.97</v>
      </c>
      <c r="I11" s="4"/>
    </row>
    <row r="12" spans="3:9" ht="30" x14ac:dyDescent="0.25">
      <c r="C12" s="2" t="s">
        <v>6</v>
      </c>
      <c r="D12" s="5" t="s">
        <v>7</v>
      </c>
      <c r="E12" s="4">
        <v>24.95</v>
      </c>
      <c r="F12" s="3">
        <v>6</v>
      </c>
      <c r="G12" s="4">
        <f t="shared" si="0"/>
        <v>149.69999999999999</v>
      </c>
      <c r="I12" s="4"/>
    </row>
    <row r="13" spans="3:9" x14ac:dyDescent="0.25">
      <c r="C13" s="2" t="s">
        <v>25</v>
      </c>
      <c r="D13" s="5" t="s">
        <v>7</v>
      </c>
      <c r="E13" s="4">
        <v>0.5</v>
      </c>
      <c r="F13" s="3">
        <v>6</v>
      </c>
      <c r="G13" s="4">
        <f t="shared" si="0"/>
        <v>3</v>
      </c>
      <c r="I13" s="4">
        <v>3</v>
      </c>
    </row>
    <row r="14" spans="3:9" x14ac:dyDescent="0.25">
      <c r="C14" s="2" t="s">
        <v>26</v>
      </c>
      <c r="D14" s="5" t="s">
        <v>7</v>
      </c>
      <c r="E14" s="4">
        <v>4.95</v>
      </c>
      <c r="F14" s="3">
        <v>1</v>
      </c>
      <c r="G14" s="4">
        <f t="shared" si="0"/>
        <v>4.95</v>
      </c>
      <c r="I14" s="4">
        <v>4.95</v>
      </c>
    </row>
    <row r="15" spans="3:9" x14ac:dyDescent="0.25">
      <c r="C15" s="2" t="s">
        <v>28</v>
      </c>
      <c r="D15" s="5" t="s">
        <v>7</v>
      </c>
      <c r="E15" s="4">
        <v>40</v>
      </c>
      <c r="F15" s="3">
        <v>1</v>
      </c>
      <c r="G15" s="4">
        <f t="shared" si="0"/>
        <v>40</v>
      </c>
      <c r="I15" s="4"/>
    </row>
    <row r="16" spans="3:9" x14ac:dyDescent="0.25">
      <c r="C16" s="2" t="s">
        <v>29</v>
      </c>
      <c r="D16" s="5" t="s">
        <v>7</v>
      </c>
      <c r="E16" s="4">
        <v>4.17</v>
      </c>
      <c r="F16" s="3">
        <v>1</v>
      </c>
      <c r="G16" s="4">
        <f t="shared" si="0"/>
        <v>4.17</v>
      </c>
      <c r="I16" s="4">
        <v>4.17</v>
      </c>
    </row>
    <row r="17" spans="3:9" x14ac:dyDescent="0.25">
      <c r="C17" s="2" t="s">
        <v>30</v>
      </c>
      <c r="D17" s="5" t="s">
        <v>7</v>
      </c>
      <c r="E17" s="4">
        <v>0.89</v>
      </c>
      <c r="F17" s="3">
        <v>3</v>
      </c>
      <c r="G17" s="4">
        <f t="shared" si="0"/>
        <v>2.67</v>
      </c>
      <c r="I17" s="4"/>
    </row>
    <row r="18" spans="3:9" x14ac:dyDescent="0.25">
      <c r="C18" s="2" t="s">
        <v>32</v>
      </c>
      <c r="D18" s="5" t="s">
        <v>7</v>
      </c>
      <c r="E18" s="4">
        <v>7.49</v>
      </c>
      <c r="F18" s="3">
        <v>1</v>
      </c>
      <c r="G18" s="4">
        <f t="shared" si="0"/>
        <v>7.49</v>
      </c>
      <c r="I18" s="4">
        <v>7.49</v>
      </c>
    </row>
    <row r="19" spans="3:9" x14ac:dyDescent="0.25">
      <c r="C19" s="2" t="s">
        <v>31</v>
      </c>
      <c r="D19" s="5" t="s">
        <v>7</v>
      </c>
      <c r="E19" s="4">
        <v>32.99</v>
      </c>
      <c r="F19" s="3">
        <v>1</v>
      </c>
      <c r="G19" s="4">
        <f t="shared" si="0"/>
        <v>32.99</v>
      </c>
      <c r="I19" s="4"/>
    </row>
    <row r="20" spans="3:9" x14ac:dyDescent="0.25">
      <c r="C20" s="2" t="s">
        <v>33</v>
      </c>
      <c r="D20" s="5" t="s">
        <v>7</v>
      </c>
      <c r="E20" s="4">
        <v>12.86</v>
      </c>
      <c r="F20" s="3">
        <v>1</v>
      </c>
      <c r="G20" s="4">
        <f t="shared" si="0"/>
        <v>12.86</v>
      </c>
      <c r="I20" s="4">
        <v>12.86</v>
      </c>
    </row>
    <row r="21" spans="3:9" x14ac:dyDescent="0.25">
      <c r="C21" s="2" t="s">
        <v>34</v>
      </c>
      <c r="D21" s="5" t="s">
        <v>7</v>
      </c>
      <c r="E21" s="4">
        <v>5.99</v>
      </c>
      <c r="F21" s="3">
        <v>1</v>
      </c>
      <c r="G21" s="4">
        <f t="shared" si="0"/>
        <v>5.99</v>
      </c>
      <c r="I21" s="4">
        <v>5.99</v>
      </c>
    </row>
    <row r="22" spans="3:9" x14ac:dyDescent="0.25">
      <c r="C22" s="2" t="s">
        <v>38</v>
      </c>
      <c r="D22" s="5"/>
      <c r="E22" s="4">
        <v>30</v>
      </c>
      <c r="F22" s="3">
        <v>1</v>
      </c>
      <c r="G22" s="4">
        <f t="shared" si="0"/>
        <v>30</v>
      </c>
      <c r="I22" s="4">
        <v>30</v>
      </c>
    </row>
    <row r="23" spans="3:9" x14ac:dyDescent="0.25">
      <c r="C23" s="2" t="s">
        <v>39</v>
      </c>
      <c r="D23" s="5"/>
      <c r="E23" s="4">
        <v>30</v>
      </c>
      <c r="F23" s="3">
        <v>1</v>
      </c>
      <c r="G23" s="4">
        <f t="shared" si="0"/>
        <v>30</v>
      </c>
      <c r="I23" s="4">
        <v>30</v>
      </c>
    </row>
    <row r="24" spans="3:9" ht="15" customHeight="1" x14ac:dyDescent="0.25">
      <c r="C24" s="66" t="s">
        <v>35</v>
      </c>
      <c r="D24" s="67"/>
      <c r="E24" s="67"/>
      <c r="F24" s="68"/>
      <c r="G24" s="39">
        <v>1.1000000000000001</v>
      </c>
      <c r="I24" s="39">
        <v>1.1000000000000001</v>
      </c>
    </row>
    <row r="25" spans="3:9" ht="15" customHeight="1" x14ac:dyDescent="0.25">
      <c r="C25" s="66" t="s">
        <v>36</v>
      </c>
      <c r="D25" s="67"/>
      <c r="E25" s="67"/>
      <c r="F25" s="68"/>
      <c r="G25" s="39">
        <v>1.1000000000000001</v>
      </c>
      <c r="I25" s="39">
        <v>1.1000000000000001</v>
      </c>
    </row>
    <row r="26" spans="3:9" x14ac:dyDescent="0.25">
      <c r="C26" s="69" t="s">
        <v>37</v>
      </c>
      <c r="D26" s="70"/>
      <c r="E26" s="70"/>
      <c r="F26" s="71"/>
      <c r="G26" s="40">
        <f>SUM(G11:G23)*G24*G25</f>
        <v>446.23590000000002</v>
      </c>
      <c r="I26" s="40">
        <f>SUM(I11:I23)*I24*I25</f>
        <v>119.13660000000002</v>
      </c>
    </row>
    <row r="27" spans="3:9" x14ac:dyDescent="0.25">
      <c r="C27" t="s">
        <v>27</v>
      </c>
    </row>
  </sheetData>
  <mergeCells count="4">
    <mergeCell ref="C9:E9"/>
    <mergeCell ref="C24:F24"/>
    <mergeCell ref="C25:F25"/>
    <mergeCell ref="C26:F26"/>
  </mergeCells>
  <hyperlinks>
    <hyperlink ref="D11" r:id="rId1"/>
    <hyperlink ref="D12" r:id="rId2"/>
    <hyperlink ref="D13" r:id="rId3"/>
    <hyperlink ref="D14" r:id="rId4"/>
    <hyperlink ref="D15" r:id="rId5"/>
    <hyperlink ref="D16" r:id="rId6"/>
    <hyperlink ref="D17" r:id="rId7"/>
    <hyperlink ref="D18" r:id="rId8"/>
    <hyperlink ref="D19" r:id="rId9"/>
    <hyperlink ref="D20" r:id="rId10"/>
    <hyperlink ref="D21" r:id="rId11"/>
  </hyperlinks>
  <pageMargins left="0.7" right="0.7" top="0.75" bottom="0.75" header="0.3" footer="0.3"/>
  <pageSetup orientation="portrait" horizontalDpi="4294967293" verticalDpi="0"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X32"/>
  <sheetViews>
    <sheetView showGridLines="0" topLeftCell="D1" workbookViewId="0">
      <selection activeCell="W10" sqref="W10"/>
    </sheetView>
  </sheetViews>
  <sheetFormatPr defaultRowHeight="15" x14ac:dyDescent="0.25"/>
  <cols>
    <col min="2" max="2" width="25.28515625" customWidth="1"/>
    <col min="4" max="4" width="7.7109375" customWidth="1"/>
    <col min="5" max="5" width="8" customWidth="1"/>
    <col min="22" max="22" width="9.7109375" bestFit="1" customWidth="1"/>
  </cols>
  <sheetData>
    <row r="1" spans="2:24" ht="15.75" thickBot="1" x14ac:dyDescent="0.3"/>
    <row r="2" spans="2:24" ht="15.75" thickTop="1" x14ac:dyDescent="0.25"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27" t="s">
        <v>18</v>
      </c>
      <c r="V2" s="37" t="s">
        <v>41</v>
      </c>
      <c r="W2" s="23" t="s">
        <v>19</v>
      </c>
      <c r="X2" s="36">
        <v>0</v>
      </c>
    </row>
    <row r="3" spans="2:24" ht="15.75" thickBot="1" x14ac:dyDescent="0.3">
      <c r="I3" s="13"/>
      <c r="J3" s="62" t="s">
        <v>12</v>
      </c>
      <c r="K3" s="8"/>
      <c r="L3" s="14"/>
      <c r="M3" s="14"/>
      <c r="N3" s="14"/>
      <c r="O3" s="14"/>
      <c r="P3" s="14"/>
      <c r="Q3" s="14"/>
      <c r="R3" s="14"/>
      <c r="S3" s="14"/>
      <c r="T3" s="14"/>
      <c r="U3" s="32" t="s">
        <v>24</v>
      </c>
      <c r="V3" s="63" t="s">
        <v>45</v>
      </c>
      <c r="W3" s="63"/>
      <c r="X3" s="64"/>
    </row>
    <row r="4" spans="2:24" ht="15.75" thickTop="1" x14ac:dyDescent="0.25">
      <c r="I4" s="13"/>
      <c r="J4" s="62"/>
      <c r="K4" s="14"/>
      <c r="L4" s="14"/>
      <c r="M4" s="14"/>
      <c r="N4" s="14"/>
      <c r="O4" s="14"/>
      <c r="P4" s="14"/>
      <c r="Q4" s="14"/>
      <c r="R4" s="14"/>
      <c r="S4" s="14"/>
      <c r="T4" s="14"/>
      <c r="U4" s="33" t="s">
        <v>13</v>
      </c>
      <c r="V4" s="34" t="s">
        <v>14</v>
      </c>
      <c r="W4" s="34" t="s">
        <v>15</v>
      </c>
      <c r="X4" s="35" t="s">
        <v>16</v>
      </c>
    </row>
    <row r="5" spans="2:24" ht="15.75" thickBot="1" x14ac:dyDescent="0.3">
      <c r="I5" s="13"/>
      <c r="J5" s="62" t="s">
        <v>10</v>
      </c>
      <c r="K5" s="9"/>
      <c r="L5" s="14"/>
      <c r="M5" s="14"/>
      <c r="N5" s="14"/>
      <c r="O5" s="14"/>
      <c r="P5" s="14"/>
      <c r="Q5" s="14"/>
      <c r="R5" s="14"/>
      <c r="S5" s="14"/>
      <c r="T5" s="14"/>
      <c r="U5" s="28">
        <v>0</v>
      </c>
      <c r="V5" s="25">
        <v>43612</v>
      </c>
      <c r="W5" s="24" t="s">
        <v>17</v>
      </c>
      <c r="X5" s="26"/>
    </row>
    <row r="6" spans="2:24" ht="15.75" thickTop="1" x14ac:dyDescent="0.25">
      <c r="B6" s="61" t="s">
        <v>9</v>
      </c>
      <c r="C6" s="61"/>
      <c r="D6" s="61"/>
      <c r="E6" t="s">
        <v>8</v>
      </c>
      <c r="F6">
        <v>0</v>
      </c>
      <c r="I6" s="13"/>
      <c r="J6" s="62"/>
      <c r="K6" s="14"/>
      <c r="L6" s="14"/>
      <c r="M6" s="14"/>
      <c r="N6" s="14"/>
      <c r="O6" s="14"/>
      <c r="P6" s="14"/>
      <c r="Q6" s="14"/>
      <c r="R6" s="14"/>
      <c r="S6" s="14"/>
      <c r="T6" s="14"/>
      <c r="U6" s="28">
        <v>1</v>
      </c>
      <c r="V6" s="24"/>
      <c r="W6" s="24"/>
      <c r="X6" s="26"/>
    </row>
    <row r="7" spans="2:24" ht="15.75" thickBot="1" x14ac:dyDescent="0.3">
      <c r="B7" s="1" t="s">
        <v>0</v>
      </c>
      <c r="C7" s="1" t="s">
        <v>1</v>
      </c>
      <c r="D7" s="1" t="s">
        <v>2</v>
      </c>
      <c r="E7" s="1" t="s">
        <v>3</v>
      </c>
      <c r="F7" s="1" t="s">
        <v>4</v>
      </c>
      <c r="I7" s="13"/>
      <c r="J7" s="62" t="s">
        <v>11</v>
      </c>
      <c r="K7" s="10"/>
      <c r="L7" s="14"/>
      <c r="M7" s="14"/>
      <c r="N7" s="14"/>
      <c r="O7" s="14"/>
      <c r="P7" s="14"/>
      <c r="Q7" s="14"/>
      <c r="R7" s="14"/>
      <c r="S7" s="14"/>
      <c r="T7" s="14"/>
      <c r="U7" s="28">
        <v>2</v>
      </c>
      <c r="V7" s="24"/>
      <c r="W7" s="24"/>
      <c r="X7" s="26"/>
    </row>
    <row r="8" spans="2:24" ht="16.5" thickTop="1" thickBot="1" x14ac:dyDescent="0.3">
      <c r="B8" s="2" t="s">
        <v>5</v>
      </c>
      <c r="C8" s="5" t="s">
        <v>7</v>
      </c>
      <c r="D8" s="4">
        <v>14.99</v>
      </c>
      <c r="E8" s="3">
        <v>3</v>
      </c>
      <c r="F8" s="4">
        <f>E8*D8</f>
        <v>44.97</v>
      </c>
      <c r="I8" s="13"/>
      <c r="J8" s="62"/>
      <c r="K8" s="14"/>
      <c r="L8" s="14"/>
      <c r="M8" s="14"/>
      <c r="N8" s="14"/>
      <c r="O8" s="14"/>
      <c r="P8" s="14"/>
      <c r="Q8" s="14"/>
      <c r="R8" s="14"/>
      <c r="S8" s="14"/>
      <c r="T8" s="14"/>
      <c r="U8" s="29">
        <v>3</v>
      </c>
      <c r="V8" s="30"/>
      <c r="W8" s="30"/>
      <c r="X8" s="31"/>
    </row>
    <row r="9" spans="2:24" ht="30.75" thickTop="1" x14ac:dyDescent="0.25">
      <c r="B9" s="2" t="s">
        <v>6</v>
      </c>
      <c r="C9" s="5" t="s">
        <v>7</v>
      </c>
      <c r="D9" s="4">
        <v>24.95</v>
      </c>
      <c r="E9" s="3">
        <v>6</v>
      </c>
      <c r="F9" s="4">
        <f>E9*D9</f>
        <v>149.69999999999999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5"/>
    </row>
    <row r="10" spans="2:24" x14ac:dyDescent="0.25">
      <c r="B10" s="2"/>
      <c r="C10" s="3"/>
      <c r="D10" s="4"/>
      <c r="E10" s="3"/>
      <c r="F10" s="4"/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5"/>
    </row>
    <row r="11" spans="2:24" x14ac:dyDescent="0.25">
      <c r="B11" s="2"/>
      <c r="C11" s="3"/>
      <c r="D11" s="4"/>
      <c r="E11" s="3"/>
      <c r="F11" s="4"/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5"/>
    </row>
    <row r="12" spans="2:24" x14ac:dyDescent="0.25">
      <c r="B12" s="2"/>
      <c r="C12" s="3"/>
      <c r="D12" s="4"/>
      <c r="E12" s="3"/>
      <c r="F12" s="4"/>
      <c r="I12" s="1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5"/>
    </row>
    <row r="13" spans="2:24" x14ac:dyDescent="0.25">
      <c r="B13" s="2"/>
      <c r="C13" s="3"/>
      <c r="D13" s="4"/>
      <c r="E13" s="3"/>
      <c r="F13" s="4"/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5"/>
    </row>
    <row r="14" spans="2:24" x14ac:dyDescent="0.25">
      <c r="B14" s="2"/>
      <c r="C14" s="3"/>
      <c r="D14" s="4"/>
      <c r="E14" s="3"/>
      <c r="F14" s="4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5"/>
    </row>
    <row r="15" spans="2:24" x14ac:dyDescent="0.25">
      <c r="B15" s="2"/>
      <c r="C15" s="3"/>
      <c r="D15" s="4"/>
      <c r="E15" s="3"/>
      <c r="F15" s="4"/>
      <c r="I15" s="13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5"/>
    </row>
    <row r="16" spans="2:24" x14ac:dyDescent="0.25">
      <c r="B16" s="2"/>
      <c r="C16" s="3"/>
      <c r="D16" s="4"/>
      <c r="E16" s="3"/>
      <c r="F16" s="4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5"/>
    </row>
    <row r="17" spans="2:24" x14ac:dyDescent="0.25">
      <c r="B17" s="2"/>
      <c r="C17" s="3"/>
      <c r="D17" s="4"/>
      <c r="E17" s="3"/>
      <c r="F17" s="4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5"/>
    </row>
    <row r="18" spans="2:24" x14ac:dyDescent="0.25"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5"/>
    </row>
    <row r="19" spans="2:24" x14ac:dyDescent="0.25"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5"/>
    </row>
    <row r="20" spans="2:24" x14ac:dyDescent="0.25"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5"/>
    </row>
    <row r="21" spans="2:24" x14ac:dyDescent="0.25"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5"/>
    </row>
    <row r="22" spans="2:24" x14ac:dyDescent="0.25"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5"/>
    </row>
    <row r="23" spans="2:24" x14ac:dyDescent="0.25"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5"/>
    </row>
    <row r="24" spans="2:24" x14ac:dyDescent="0.25"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5"/>
    </row>
    <row r="25" spans="2:24" x14ac:dyDescent="0.25"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5"/>
    </row>
    <row r="26" spans="2:24" x14ac:dyDescent="0.25"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5"/>
    </row>
    <row r="27" spans="2:24" x14ac:dyDescent="0.25"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5"/>
    </row>
    <row r="28" spans="2:24" x14ac:dyDescent="0.25"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5"/>
    </row>
    <row r="29" spans="2:24" x14ac:dyDescent="0.25"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8" t="s">
        <v>21</v>
      </c>
      <c r="W29" s="19"/>
      <c r="X29" s="20"/>
    </row>
    <row r="30" spans="2:24" x14ac:dyDescent="0.25">
      <c r="I30" s="13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V30" s="21" t="s">
        <v>22</v>
      </c>
      <c r="W30" s="14"/>
      <c r="X30" s="15"/>
    </row>
    <row r="31" spans="2:24" ht="15.75" thickBot="1" x14ac:dyDescent="0.3">
      <c r="I31" s="16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22" t="s">
        <v>23</v>
      </c>
      <c r="W31" s="7"/>
      <c r="X31" s="17"/>
    </row>
    <row r="32" spans="2:24" ht="15.75" thickTop="1" x14ac:dyDescent="0.25"/>
  </sheetData>
  <mergeCells count="5">
    <mergeCell ref="J3:J4"/>
    <mergeCell ref="V3:X3"/>
    <mergeCell ref="J5:J6"/>
    <mergeCell ref="B6:D6"/>
    <mergeCell ref="J7:J8"/>
  </mergeCells>
  <hyperlinks>
    <hyperlink ref="C8" r:id="rId1"/>
    <hyperlink ref="C9" r:id="rId2"/>
  </hyperlinks>
  <pageMargins left="0.7" right="0.7" top="0.75" bottom="0.75" header="0.3" footer="0.3"/>
  <pageSetup orientation="portrait" horizontalDpi="4294967293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C9:I28"/>
  <sheetViews>
    <sheetView workbookViewId="0">
      <selection activeCell="K32" sqref="K32"/>
    </sheetView>
  </sheetViews>
  <sheetFormatPr defaultRowHeight="15" x14ac:dyDescent="0.25"/>
  <cols>
    <col min="3" max="3" width="24.85546875" customWidth="1"/>
    <col min="8" max="8" width="3.140625" customWidth="1"/>
    <col min="9" max="9" width="10.85546875" customWidth="1"/>
  </cols>
  <sheetData>
    <row r="9" spans="3:9" x14ac:dyDescent="0.25">
      <c r="C9" s="65" t="s">
        <v>44</v>
      </c>
      <c r="D9" s="65"/>
      <c r="E9" s="65"/>
      <c r="F9" s="38" t="s">
        <v>8</v>
      </c>
      <c r="G9" s="6">
        <v>0</v>
      </c>
    </row>
    <row r="10" spans="3:9" ht="30" x14ac:dyDescent="0.25">
      <c r="C10" s="1" t="s">
        <v>0</v>
      </c>
      <c r="D10" s="1" t="s">
        <v>1</v>
      </c>
      <c r="E10" s="1" t="s">
        <v>2</v>
      </c>
      <c r="F10" s="1" t="s">
        <v>3</v>
      </c>
      <c r="G10" s="1" t="s">
        <v>4</v>
      </c>
      <c r="I10" s="41" t="s">
        <v>40</v>
      </c>
    </row>
    <row r="11" spans="3:9" x14ac:dyDescent="0.25">
      <c r="C11" s="2" t="s">
        <v>5</v>
      </c>
      <c r="D11" s="5" t="s">
        <v>7</v>
      </c>
      <c r="E11" s="4">
        <v>14.99</v>
      </c>
      <c r="F11" s="3">
        <v>3</v>
      </c>
      <c r="G11" s="4">
        <f t="shared" ref="G11:G24" si="0">F11*E11</f>
        <v>44.97</v>
      </c>
      <c r="I11" s="4"/>
    </row>
    <row r="12" spans="3:9" x14ac:dyDescent="0.25">
      <c r="C12" s="2" t="s">
        <v>51</v>
      </c>
      <c r="D12" s="5" t="s">
        <v>7</v>
      </c>
      <c r="E12" s="4">
        <v>60</v>
      </c>
      <c r="F12" s="3">
        <v>6</v>
      </c>
      <c r="G12" s="4">
        <f t="shared" si="0"/>
        <v>360</v>
      </c>
      <c r="I12" s="4"/>
    </row>
    <row r="13" spans="3:9" x14ac:dyDescent="0.25">
      <c r="C13" s="2" t="s">
        <v>25</v>
      </c>
      <c r="D13" s="5" t="s">
        <v>7</v>
      </c>
      <c r="E13" s="4">
        <v>0.5</v>
      </c>
      <c r="F13" s="3">
        <v>0</v>
      </c>
      <c r="G13" s="4">
        <f t="shared" si="0"/>
        <v>0</v>
      </c>
      <c r="I13" s="4">
        <v>3</v>
      </c>
    </row>
    <row r="14" spans="3:9" x14ac:dyDescent="0.25">
      <c r="C14" s="2" t="s">
        <v>26</v>
      </c>
      <c r="D14" s="5" t="s">
        <v>7</v>
      </c>
      <c r="E14" s="4">
        <v>4.95</v>
      </c>
      <c r="F14" s="3">
        <v>1</v>
      </c>
      <c r="G14" s="4">
        <f t="shared" si="0"/>
        <v>4.95</v>
      </c>
      <c r="I14" s="4">
        <v>4.95</v>
      </c>
    </row>
    <row r="15" spans="3:9" x14ac:dyDescent="0.25">
      <c r="C15" s="2" t="s">
        <v>28</v>
      </c>
      <c r="D15" s="5" t="s">
        <v>7</v>
      </c>
      <c r="E15" s="4">
        <v>40</v>
      </c>
      <c r="F15" s="3">
        <v>1</v>
      </c>
      <c r="G15" s="4">
        <f t="shared" si="0"/>
        <v>40</v>
      </c>
      <c r="I15" s="4"/>
    </row>
    <row r="16" spans="3:9" x14ac:dyDescent="0.25">
      <c r="C16" s="2" t="s">
        <v>29</v>
      </c>
      <c r="D16" s="5" t="s">
        <v>7</v>
      </c>
      <c r="E16" s="4">
        <v>4.17</v>
      </c>
      <c r="F16" s="3">
        <v>1</v>
      </c>
      <c r="G16" s="4">
        <f t="shared" si="0"/>
        <v>4.17</v>
      </c>
      <c r="I16" s="4">
        <v>4.17</v>
      </c>
    </row>
    <row r="17" spans="3:9" x14ac:dyDescent="0.25">
      <c r="C17" s="2" t="s">
        <v>30</v>
      </c>
      <c r="D17" s="5" t="s">
        <v>7</v>
      </c>
      <c r="E17" s="4">
        <v>0.89</v>
      </c>
      <c r="F17" s="3">
        <v>3</v>
      </c>
      <c r="G17" s="4">
        <f t="shared" si="0"/>
        <v>2.67</v>
      </c>
      <c r="I17" s="4"/>
    </row>
    <row r="18" spans="3:9" x14ac:dyDescent="0.25">
      <c r="C18" s="2" t="s">
        <v>32</v>
      </c>
      <c r="D18" s="5" t="s">
        <v>7</v>
      </c>
      <c r="E18" s="4">
        <v>7.49</v>
      </c>
      <c r="F18" s="3">
        <v>1</v>
      </c>
      <c r="G18" s="4">
        <f t="shared" si="0"/>
        <v>7.49</v>
      </c>
      <c r="I18" s="4">
        <v>7.49</v>
      </c>
    </row>
    <row r="19" spans="3:9" x14ac:dyDescent="0.25">
      <c r="C19" s="2" t="s">
        <v>31</v>
      </c>
      <c r="D19" s="5" t="s">
        <v>7</v>
      </c>
      <c r="E19" s="4">
        <v>32.99</v>
      </c>
      <c r="F19" s="3">
        <v>1</v>
      </c>
      <c r="G19" s="4">
        <f t="shared" si="0"/>
        <v>32.99</v>
      </c>
      <c r="I19" s="4"/>
    </row>
    <row r="20" spans="3:9" x14ac:dyDescent="0.25">
      <c r="C20" s="2" t="s">
        <v>33</v>
      </c>
      <c r="D20" s="5" t="s">
        <v>7</v>
      </c>
      <c r="E20" s="4">
        <v>12.86</v>
      </c>
      <c r="F20" s="3">
        <v>1</v>
      </c>
      <c r="G20" s="4">
        <f t="shared" si="0"/>
        <v>12.86</v>
      </c>
      <c r="I20" s="4">
        <v>12.86</v>
      </c>
    </row>
    <row r="21" spans="3:9" x14ac:dyDescent="0.25">
      <c r="C21" s="2" t="s">
        <v>34</v>
      </c>
      <c r="D21" s="5" t="s">
        <v>7</v>
      </c>
      <c r="E21" s="4">
        <v>5.99</v>
      </c>
      <c r="F21" s="3">
        <v>6</v>
      </c>
      <c r="G21" s="4">
        <f t="shared" si="0"/>
        <v>35.94</v>
      </c>
      <c r="I21" s="4">
        <v>5.99</v>
      </c>
    </row>
    <row r="22" spans="3:9" x14ac:dyDescent="0.25">
      <c r="C22" s="2" t="s">
        <v>52</v>
      </c>
      <c r="D22" s="5" t="s">
        <v>7</v>
      </c>
      <c r="E22" s="4">
        <v>7.99</v>
      </c>
      <c r="F22" s="3">
        <v>1</v>
      </c>
      <c r="G22" s="4">
        <f t="shared" si="0"/>
        <v>7.99</v>
      </c>
      <c r="I22" s="4"/>
    </row>
    <row r="23" spans="3:9" x14ac:dyDescent="0.25">
      <c r="C23" s="2" t="s">
        <v>38</v>
      </c>
      <c r="D23" s="5"/>
      <c r="E23" s="4">
        <v>30</v>
      </c>
      <c r="F23" s="3">
        <v>1</v>
      </c>
      <c r="G23" s="4">
        <f t="shared" si="0"/>
        <v>30</v>
      </c>
      <c r="I23" s="4">
        <v>30</v>
      </c>
    </row>
    <row r="24" spans="3:9" x14ac:dyDescent="0.25">
      <c r="C24" s="2" t="s">
        <v>39</v>
      </c>
      <c r="D24" s="5"/>
      <c r="E24" s="4">
        <v>30</v>
      </c>
      <c r="F24" s="3">
        <v>1</v>
      </c>
      <c r="G24" s="4">
        <f t="shared" si="0"/>
        <v>30</v>
      </c>
      <c r="I24" s="4">
        <v>30</v>
      </c>
    </row>
    <row r="25" spans="3:9" ht="15" customHeight="1" x14ac:dyDescent="0.25">
      <c r="C25" s="66" t="s">
        <v>35</v>
      </c>
      <c r="D25" s="67"/>
      <c r="E25" s="67"/>
      <c r="F25" s="68"/>
      <c r="G25" s="39">
        <v>1.1000000000000001</v>
      </c>
      <c r="I25" s="39">
        <v>1.1000000000000001</v>
      </c>
    </row>
    <row r="26" spans="3:9" ht="15" customHeight="1" x14ac:dyDescent="0.25">
      <c r="C26" s="66" t="s">
        <v>36</v>
      </c>
      <c r="D26" s="67"/>
      <c r="E26" s="67"/>
      <c r="F26" s="68"/>
      <c r="G26" s="39">
        <v>1.1000000000000001</v>
      </c>
      <c r="I26" s="39">
        <v>1.1000000000000001</v>
      </c>
    </row>
    <row r="27" spans="3:9" x14ac:dyDescent="0.25">
      <c r="C27" s="69" t="s">
        <v>37</v>
      </c>
      <c r="D27" s="70"/>
      <c r="E27" s="70"/>
      <c r="F27" s="71"/>
      <c r="G27" s="40">
        <f>SUM(G11:G24)*G25*G26</f>
        <v>742.97630000000015</v>
      </c>
      <c r="I27" s="40">
        <f>SUM(I11:I24)*I25*I26</f>
        <v>119.13660000000002</v>
      </c>
    </row>
    <row r="28" spans="3:9" x14ac:dyDescent="0.25">
      <c r="C28" t="s">
        <v>27</v>
      </c>
    </row>
  </sheetData>
  <mergeCells count="4">
    <mergeCell ref="C9:E9"/>
    <mergeCell ref="C25:F25"/>
    <mergeCell ref="C26:F26"/>
    <mergeCell ref="C27:F27"/>
  </mergeCells>
  <hyperlinks>
    <hyperlink ref="D11" r:id="rId1"/>
    <hyperlink ref="D12" r:id="rId2"/>
    <hyperlink ref="D13" r:id="rId3"/>
    <hyperlink ref="D14" r:id="rId4"/>
    <hyperlink ref="D15" r:id="rId5"/>
    <hyperlink ref="D16" r:id="rId6"/>
    <hyperlink ref="D17" r:id="rId7"/>
    <hyperlink ref="D18" r:id="rId8"/>
    <hyperlink ref="D19" r:id="rId9"/>
    <hyperlink ref="D20" r:id="rId10"/>
    <hyperlink ref="D21" r:id="rId11"/>
    <hyperlink ref="D22" r:id="rId12"/>
  </hyperlinks>
  <pageMargins left="0.7" right="0.7" top="0.75" bottom="0.75" header="0.3" footer="0.3"/>
  <pageSetup orientation="portrait" horizontalDpi="4294967293" verticalDpi="0"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2:H33"/>
  <sheetViews>
    <sheetView tabSelected="1" workbookViewId="0">
      <selection activeCell="K6" sqref="K6"/>
    </sheetView>
  </sheetViews>
  <sheetFormatPr defaultRowHeight="15" x14ac:dyDescent="0.25"/>
  <cols>
    <col min="1" max="1" width="4.42578125" customWidth="1"/>
    <col min="2" max="2" width="3.42578125" customWidth="1"/>
    <col min="3" max="3" width="22.85546875" customWidth="1"/>
    <col min="4" max="4" width="13.7109375" customWidth="1"/>
    <col min="5" max="6" width="9.140625" customWidth="1"/>
    <col min="7" max="7" width="7" customWidth="1"/>
    <col min="8" max="8" width="8.7109375" customWidth="1"/>
  </cols>
  <sheetData>
    <row r="2" spans="2:8" ht="15.75" thickBot="1" x14ac:dyDescent="0.3"/>
    <row r="3" spans="2:8" ht="21.75" thickTop="1" x14ac:dyDescent="0.35">
      <c r="B3" s="51"/>
      <c r="C3" s="73" t="s">
        <v>67</v>
      </c>
      <c r="D3" s="73"/>
      <c r="E3" s="73"/>
      <c r="F3" s="72" t="s">
        <v>79</v>
      </c>
      <c r="G3" s="72"/>
      <c r="H3" s="74"/>
    </row>
    <row r="4" spans="2:8" x14ac:dyDescent="0.25">
      <c r="B4" s="47" t="s">
        <v>59</v>
      </c>
      <c r="C4" s="1" t="s">
        <v>0</v>
      </c>
      <c r="D4" s="1" t="s">
        <v>61</v>
      </c>
      <c r="E4" s="1" t="s">
        <v>1</v>
      </c>
      <c r="F4" s="1" t="s">
        <v>2</v>
      </c>
      <c r="G4" s="1" t="s">
        <v>3</v>
      </c>
      <c r="H4" s="59" t="s">
        <v>4</v>
      </c>
    </row>
    <row r="5" spans="2:8" x14ac:dyDescent="0.25">
      <c r="B5" s="47">
        <v>1</v>
      </c>
      <c r="C5" s="2" t="s">
        <v>5</v>
      </c>
      <c r="D5" s="2" t="s">
        <v>62</v>
      </c>
      <c r="E5" s="5" t="s">
        <v>7</v>
      </c>
      <c r="F5" s="4">
        <v>14.99</v>
      </c>
      <c r="G5" s="3">
        <v>3</v>
      </c>
      <c r="H5" s="57">
        <f>F5*G5</f>
        <v>44.97</v>
      </c>
    </row>
    <row r="6" spans="2:8" ht="30" x14ac:dyDescent="0.25">
      <c r="B6" s="47">
        <f>B5+1</f>
        <v>2</v>
      </c>
      <c r="C6" s="2" t="s">
        <v>6</v>
      </c>
      <c r="D6" s="2" t="s">
        <v>63</v>
      </c>
      <c r="E6" s="5" t="s">
        <v>7</v>
      </c>
      <c r="F6" s="4">
        <v>24.95</v>
      </c>
      <c r="G6" s="3">
        <v>4</v>
      </c>
      <c r="H6" s="57">
        <f t="shared" ref="H6:H31" si="0">F6*G6</f>
        <v>99.8</v>
      </c>
    </row>
    <row r="7" spans="2:8" x14ac:dyDescent="0.25">
      <c r="B7" s="47">
        <f t="shared" ref="B7:B31" si="1">B6+1</f>
        <v>3</v>
      </c>
      <c r="C7" s="2" t="s">
        <v>25</v>
      </c>
      <c r="D7" s="2" t="s">
        <v>64</v>
      </c>
      <c r="E7" s="5" t="s">
        <v>7</v>
      </c>
      <c r="F7" s="4">
        <v>0.5</v>
      </c>
      <c r="G7" s="3">
        <v>6</v>
      </c>
      <c r="H7" s="57">
        <f t="shared" si="0"/>
        <v>3</v>
      </c>
    </row>
    <row r="8" spans="2:8" x14ac:dyDescent="0.25">
      <c r="B8" s="47">
        <f t="shared" si="1"/>
        <v>4</v>
      </c>
      <c r="C8" s="2" t="s">
        <v>78</v>
      </c>
      <c r="D8" s="2" t="s">
        <v>62</v>
      </c>
      <c r="E8" s="5" t="s">
        <v>7</v>
      </c>
      <c r="F8" s="4">
        <v>4.95</v>
      </c>
      <c r="G8" s="3">
        <v>1</v>
      </c>
      <c r="H8" s="57">
        <f t="shared" si="0"/>
        <v>4.95</v>
      </c>
    </row>
    <row r="9" spans="2:8" x14ac:dyDescent="0.25">
      <c r="B9" s="47">
        <f t="shared" si="1"/>
        <v>5</v>
      </c>
      <c r="C9" s="2" t="s">
        <v>28</v>
      </c>
      <c r="D9" s="2" t="s">
        <v>62</v>
      </c>
      <c r="E9" s="5" t="s">
        <v>7</v>
      </c>
      <c r="F9" s="4">
        <v>40</v>
      </c>
      <c r="G9" s="3">
        <v>1</v>
      </c>
      <c r="H9" s="57">
        <f t="shared" si="0"/>
        <v>40</v>
      </c>
    </row>
    <row r="10" spans="2:8" x14ac:dyDescent="0.25">
      <c r="B10" s="47">
        <f t="shared" si="1"/>
        <v>6</v>
      </c>
      <c r="C10" s="2" t="s">
        <v>29</v>
      </c>
      <c r="D10" s="2" t="s">
        <v>65</v>
      </c>
      <c r="E10" s="5" t="s">
        <v>7</v>
      </c>
      <c r="F10" s="4">
        <v>4.17</v>
      </c>
      <c r="G10" s="3">
        <v>1</v>
      </c>
      <c r="H10" s="57">
        <f t="shared" si="0"/>
        <v>4.17</v>
      </c>
    </row>
    <row r="11" spans="2:8" x14ac:dyDescent="0.25">
      <c r="B11" s="47">
        <f t="shared" si="1"/>
        <v>7</v>
      </c>
      <c r="C11" s="2" t="s">
        <v>30</v>
      </c>
      <c r="D11" s="2" t="s">
        <v>65</v>
      </c>
      <c r="E11" s="5" t="s">
        <v>7</v>
      </c>
      <c r="F11" s="4">
        <v>0.89</v>
      </c>
      <c r="G11" s="3">
        <v>3</v>
      </c>
      <c r="H11" s="57">
        <f t="shared" si="0"/>
        <v>2.67</v>
      </c>
    </row>
    <row r="12" spans="2:8" x14ac:dyDescent="0.25">
      <c r="B12" s="47">
        <v>8</v>
      </c>
      <c r="C12" s="2" t="s">
        <v>31</v>
      </c>
      <c r="D12" s="2" t="s">
        <v>62</v>
      </c>
      <c r="E12" s="5" t="s">
        <v>7</v>
      </c>
      <c r="F12" s="4">
        <v>32.99</v>
      </c>
      <c r="G12" s="3">
        <v>1</v>
      </c>
      <c r="H12" s="57">
        <f t="shared" si="0"/>
        <v>32.99</v>
      </c>
    </row>
    <row r="13" spans="2:8" ht="30" x14ac:dyDescent="0.25">
      <c r="B13" s="47">
        <f t="shared" si="1"/>
        <v>9</v>
      </c>
      <c r="C13" s="2" t="s">
        <v>33</v>
      </c>
      <c r="D13" s="2" t="s">
        <v>62</v>
      </c>
      <c r="E13" s="5" t="s">
        <v>7</v>
      </c>
      <c r="F13" s="4">
        <v>12.86</v>
      </c>
      <c r="G13" s="3">
        <v>1</v>
      </c>
      <c r="H13" s="57">
        <f t="shared" si="0"/>
        <v>12.86</v>
      </c>
    </row>
    <row r="14" spans="2:8" x14ac:dyDescent="0.25">
      <c r="B14" s="47">
        <f t="shared" si="1"/>
        <v>10</v>
      </c>
      <c r="C14" s="2" t="s">
        <v>53</v>
      </c>
      <c r="D14" s="2" t="s">
        <v>62</v>
      </c>
      <c r="E14" s="5" t="s">
        <v>7</v>
      </c>
      <c r="F14" s="4">
        <v>5.99</v>
      </c>
      <c r="G14" s="3">
        <v>2</v>
      </c>
      <c r="H14" s="57">
        <f t="shared" si="0"/>
        <v>11.98</v>
      </c>
    </row>
    <row r="15" spans="2:8" x14ac:dyDescent="0.25">
      <c r="B15" s="47">
        <v>11</v>
      </c>
      <c r="C15" s="2" t="s">
        <v>81</v>
      </c>
      <c r="D15" s="2" t="s">
        <v>62</v>
      </c>
      <c r="E15" s="5" t="s">
        <v>7</v>
      </c>
      <c r="F15" s="4">
        <v>16.989999999999998</v>
      </c>
      <c r="G15" s="3">
        <v>1</v>
      </c>
      <c r="H15" s="57">
        <f t="shared" si="0"/>
        <v>16.989999999999998</v>
      </c>
    </row>
    <row r="16" spans="2:8" x14ac:dyDescent="0.25">
      <c r="B16" s="47">
        <v>12</v>
      </c>
      <c r="C16" s="2" t="s">
        <v>54</v>
      </c>
      <c r="D16" s="2" t="s">
        <v>65</v>
      </c>
      <c r="E16" s="5" t="s">
        <v>7</v>
      </c>
      <c r="F16" s="4">
        <v>0.6</v>
      </c>
      <c r="G16" s="3">
        <v>3</v>
      </c>
      <c r="H16" s="57">
        <f t="shared" si="0"/>
        <v>1.7999999999999998</v>
      </c>
    </row>
    <row r="17" spans="2:8" x14ac:dyDescent="0.25">
      <c r="B17" s="47">
        <f t="shared" si="1"/>
        <v>13</v>
      </c>
      <c r="C17" s="2" t="s">
        <v>57</v>
      </c>
      <c r="D17" s="2" t="s">
        <v>63</v>
      </c>
      <c r="E17" s="5" t="s">
        <v>7</v>
      </c>
      <c r="F17" s="4">
        <v>5</v>
      </c>
      <c r="G17" s="3">
        <v>1</v>
      </c>
      <c r="H17" s="57">
        <f t="shared" si="0"/>
        <v>5</v>
      </c>
    </row>
    <row r="18" spans="2:8" x14ac:dyDescent="0.25">
      <c r="B18" s="47">
        <f t="shared" si="1"/>
        <v>14</v>
      </c>
      <c r="C18" s="53" t="s">
        <v>58</v>
      </c>
      <c r="D18" s="53" t="s">
        <v>62</v>
      </c>
      <c r="E18" s="54" t="s">
        <v>7</v>
      </c>
      <c r="F18" s="55">
        <v>32</v>
      </c>
      <c r="G18" s="56">
        <v>3</v>
      </c>
      <c r="H18" s="60">
        <f t="shared" si="0"/>
        <v>96</v>
      </c>
    </row>
    <row r="19" spans="2:8" s="44" customFormat="1" x14ac:dyDescent="0.25">
      <c r="B19" s="47">
        <f t="shared" si="1"/>
        <v>15</v>
      </c>
      <c r="C19" s="45" t="s">
        <v>71</v>
      </c>
      <c r="D19" s="45" t="s">
        <v>62</v>
      </c>
      <c r="E19" s="5" t="s">
        <v>7</v>
      </c>
      <c r="F19" s="52">
        <v>12</v>
      </c>
      <c r="G19" s="46">
        <v>1</v>
      </c>
      <c r="H19" s="57">
        <f t="shared" si="0"/>
        <v>12</v>
      </c>
    </row>
    <row r="20" spans="2:8" s="44" customFormat="1" x14ac:dyDescent="0.25">
      <c r="B20" s="47">
        <f t="shared" si="1"/>
        <v>16</v>
      </c>
      <c r="C20" s="45" t="s">
        <v>70</v>
      </c>
      <c r="D20" s="45" t="s">
        <v>62</v>
      </c>
      <c r="E20" s="5" t="s">
        <v>7</v>
      </c>
      <c r="F20" s="52">
        <v>8.5</v>
      </c>
      <c r="G20" s="46">
        <v>1</v>
      </c>
      <c r="H20" s="57">
        <f t="shared" si="0"/>
        <v>8.5</v>
      </c>
    </row>
    <row r="21" spans="2:8" s="44" customFormat="1" x14ac:dyDescent="0.25">
      <c r="B21" s="47">
        <f t="shared" si="1"/>
        <v>17</v>
      </c>
      <c r="C21" s="45" t="s">
        <v>68</v>
      </c>
      <c r="D21" s="45" t="s">
        <v>62</v>
      </c>
      <c r="E21" s="5" t="s">
        <v>7</v>
      </c>
      <c r="F21" s="52">
        <v>10.99</v>
      </c>
      <c r="G21" s="46">
        <v>1</v>
      </c>
      <c r="H21" s="57">
        <f t="shared" si="0"/>
        <v>10.99</v>
      </c>
    </row>
    <row r="22" spans="2:8" s="44" customFormat="1" x14ac:dyDescent="0.25">
      <c r="B22" s="47">
        <f t="shared" si="1"/>
        <v>18</v>
      </c>
      <c r="C22" s="45" t="s">
        <v>60</v>
      </c>
      <c r="D22" s="45" t="s">
        <v>63</v>
      </c>
      <c r="E22" s="5" t="s">
        <v>7</v>
      </c>
      <c r="F22" s="52">
        <v>8</v>
      </c>
      <c r="G22" s="46">
        <v>1</v>
      </c>
      <c r="H22" s="57">
        <f t="shared" si="0"/>
        <v>8</v>
      </c>
    </row>
    <row r="23" spans="2:8" x14ac:dyDescent="0.25">
      <c r="B23" s="47">
        <f t="shared" si="1"/>
        <v>19</v>
      </c>
      <c r="C23" s="53" t="s">
        <v>69</v>
      </c>
      <c r="D23" s="53" t="s">
        <v>62</v>
      </c>
      <c r="E23" s="54" t="s">
        <v>7</v>
      </c>
      <c r="F23" s="55">
        <v>10</v>
      </c>
      <c r="G23" s="56">
        <v>3</v>
      </c>
      <c r="H23" s="60">
        <f t="shared" si="0"/>
        <v>30</v>
      </c>
    </row>
    <row r="24" spans="2:8" x14ac:dyDescent="0.25">
      <c r="B24" s="47">
        <v>20</v>
      </c>
      <c r="C24" s="2" t="s">
        <v>74</v>
      </c>
      <c r="D24" s="2" t="s">
        <v>65</v>
      </c>
      <c r="E24" s="5" t="s">
        <v>7</v>
      </c>
      <c r="F24" s="4">
        <v>1.04</v>
      </c>
      <c r="G24" s="3">
        <v>1</v>
      </c>
      <c r="H24" s="57">
        <f t="shared" si="0"/>
        <v>1.04</v>
      </c>
    </row>
    <row r="25" spans="2:8" x14ac:dyDescent="0.25">
      <c r="B25" s="47">
        <v>21</v>
      </c>
      <c r="C25" s="2" t="s">
        <v>80</v>
      </c>
      <c r="D25" s="2" t="s">
        <v>65</v>
      </c>
      <c r="E25" s="5" t="s">
        <v>7</v>
      </c>
      <c r="F25" s="4">
        <v>3.08</v>
      </c>
      <c r="G25" s="3">
        <v>5</v>
      </c>
      <c r="H25" s="57">
        <f t="shared" si="0"/>
        <v>15.4</v>
      </c>
    </row>
    <row r="26" spans="2:8" x14ac:dyDescent="0.25">
      <c r="B26" s="47">
        <v>22</v>
      </c>
      <c r="C26" s="2" t="s">
        <v>75</v>
      </c>
      <c r="D26" s="2" t="s">
        <v>65</v>
      </c>
      <c r="E26" s="5" t="s">
        <v>7</v>
      </c>
      <c r="F26" s="4">
        <v>1.28</v>
      </c>
      <c r="G26" s="3">
        <v>1</v>
      </c>
      <c r="H26" s="57">
        <f t="shared" si="0"/>
        <v>1.28</v>
      </c>
    </row>
    <row r="27" spans="2:8" x14ac:dyDescent="0.25">
      <c r="B27" s="47"/>
      <c r="C27" s="43" t="s">
        <v>55</v>
      </c>
      <c r="D27" s="43"/>
      <c r="E27" s="5"/>
      <c r="F27" s="4"/>
      <c r="G27" s="3"/>
      <c r="H27" s="57"/>
    </row>
    <row r="28" spans="2:8" ht="30" x14ac:dyDescent="0.25">
      <c r="B28" s="47">
        <f t="shared" si="1"/>
        <v>1</v>
      </c>
      <c r="C28" s="2" t="s">
        <v>72</v>
      </c>
      <c r="D28" s="2" t="s">
        <v>62</v>
      </c>
      <c r="E28" s="5" t="s">
        <v>7</v>
      </c>
      <c r="F28" s="4">
        <v>7.5</v>
      </c>
      <c r="G28" s="3">
        <v>1</v>
      </c>
      <c r="H28" s="57">
        <f t="shared" si="0"/>
        <v>7.5</v>
      </c>
    </row>
    <row r="29" spans="2:8" x14ac:dyDescent="0.25">
      <c r="B29" s="47">
        <f t="shared" si="1"/>
        <v>2</v>
      </c>
      <c r="C29" s="2" t="s">
        <v>56</v>
      </c>
      <c r="D29" s="2" t="s">
        <v>65</v>
      </c>
      <c r="E29" s="5" t="s">
        <v>7</v>
      </c>
      <c r="F29" s="4">
        <v>5.8</v>
      </c>
      <c r="G29" s="3">
        <v>1</v>
      </c>
      <c r="H29" s="57">
        <f t="shared" si="0"/>
        <v>5.8</v>
      </c>
    </row>
    <row r="30" spans="2:8" x14ac:dyDescent="0.25">
      <c r="B30" s="47">
        <f t="shared" si="1"/>
        <v>3</v>
      </c>
      <c r="C30" s="2" t="s">
        <v>76</v>
      </c>
      <c r="D30" s="2" t="s">
        <v>65</v>
      </c>
      <c r="E30" s="5" t="s">
        <v>7</v>
      </c>
      <c r="F30" s="4">
        <v>1.8</v>
      </c>
      <c r="G30" s="3">
        <v>1</v>
      </c>
      <c r="H30" s="57">
        <f t="shared" si="0"/>
        <v>1.8</v>
      </c>
    </row>
    <row r="31" spans="2:8" x14ac:dyDescent="0.25">
      <c r="B31" s="47">
        <f t="shared" si="1"/>
        <v>4</v>
      </c>
      <c r="C31" s="2" t="s">
        <v>73</v>
      </c>
      <c r="D31" s="2" t="s">
        <v>62</v>
      </c>
      <c r="E31" s="5" t="s">
        <v>7</v>
      </c>
      <c r="F31" s="4">
        <v>3.5</v>
      </c>
      <c r="G31" s="3">
        <v>1</v>
      </c>
      <c r="H31" s="57">
        <f t="shared" si="0"/>
        <v>3.5</v>
      </c>
    </row>
    <row r="32" spans="2:8" ht="15.75" thickBot="1" x14ac:dyDescent="0.3">
      <c r="B32" s="48"/>
      <c r="C32" s="49"/>
      <c r="D32" s="49"/>
      <c r="E32" s="75" t="s">
        <v>66</v>
      </c>
      <c r="F32" s="50"/>
      <c r="G32" s="42"/>
      <c r="H32" s="58">
        <f>SUM(H5:H31)</f>
        <v>482.99</v>
      </c>
    </row>
    <row r="33" spans="3:3" ht="15.75" thickTop="1" x14ac:dyDescent="0.25">
      <c r="C33" t="s">
        <v>77</v>
      </c>
    </row>
  </sheetData>
  <mergeCells count="2">
    <mergeCell ref="C3:E3"/>
    <mergeCell ref="F3:H3"/>
  </mergeCells>
  <hyperlinks>
    <hyperlink ref="E5" r:id="rId1"/>
    <hyperlink ref="E6" r:id="rId2"/>
    <hyperlink ref="E7" r:id="rId3"/>
    <hyperlink ref="E8" r:id="rId4"/>
    <hyperlink ref="E9" r:id="rId5"/>
    <hyperlink ref="E10" r:id="rId6"/>
    <hyperlink ref="E11" r:id="rId7"/>
    <hyperlink ref="E12" r:id="rId8"/>
    <hyperlink ref="E13" r:id="rId9"/>
    <hyperlink ref="E14" r:id="rId10"/>
    <hyperlink ref="E15" r:id="rId11"/>
    <hyperlink ref="E21" r:id="rId12"/>
    <hyperlink ref="E20" r:id="rId13"/>
    <hyperlink ref="E19" r:id="rId14"/>
    <hyperlink ref="E18" r:id="rId15"/>
    <hyperlink ref="E23" r:id="rId16"/>
    <hyperlink ref="E28" r:id="rId17"/>
    <hyperlink ref="E31" r:id="rId18"/>
    <hyperlink ref="E17" r:id="rId19"/>
    <hyperlink ref="E22" r:id="rId20"/>
    <hyperlink ref="E24" r:id="rId21"/>
    <hyperlink ref="E26" r:id="rId22"/>
    <hyperlink ref="E29" r:id="rId23"/>
    <hyperlink ref="E30" r:id="rId24"/>
    <hyperlink ref="E16" r:id="rId25"/>
    <hyperlink ref="E25" r:id="rId26"/>
  </hyperlinks>
  <pageMargins left="0.7" right="0.7" top="0.75" bottom="0.75" header="0.3" footer="0.3"/>
  <pageSetup orientation="portrait" horizontalDpi="4294967293" verticalDpi="1200" r:id="rId2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X32"/>
  <sheetViews>
    <sheetView showGridLines="0" topLeftCell="D1" workbookViewId="0">
      <selection activeCell="I2" sqref="I2:X31"/>
    </sheetView>
  </sheetViews>
  <sheetFormatPr defaultRowHeight="15" x14ac:dyDescent="0.25"/>
  <cols>
    <col min="2" max="2" width="25.28515625" customWidth="1"/>
    <col min="4" max="4" width="7.7109375" customWidth="1"/>
    <col min="5" max="5" width="8" customWidth="1"/>
    <col min="22" max="22" width="9.7109375" bestFit="1" customWidth="1"/>
  </cols>
  <sheetData>
    <row r="1" spans="2:24" ht="15.75" thickBot="1" x14ac:dyDescent="0.3"/>
    <row r="2" spans="2:24" ht="15.75" thickTop="1" x14ac:dyDescent="0.25"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27" t="s">
        <v>18</v>
      </c>
      <c r="V2" s="37" t="s">
        <v>47</v>
      </c>
      <c r="W2" s="23" t="s">
        <v>19</v>
      </c>
      <c r="X2" s="36">
        <v>0</v>
      </c>
    </row>
    <row r="3" spans="2:24" ht="15.75" thickBot="1" x14ac:dyDescent="0.3">
      <c r="I3" s="13"/>
      <c r="J3" s="62" t="s">
        <v>12</v>
      </c>
      <c r="K3" s="8"/>
      <c r="L3" s="14"/>
      <c r="M3" s="14"/>
      <c r="N3" s="14"/>
      <c r="O3" s="14"/>
      <c r="P3" s="14"/>
      <c r="Q3" s="14"/>
      <c r="R3" s="14"/>
      <c r="S3" s="14"/>
      <c r="T3" s="14"/>
      <c r="U3" s="32" t="s">
        <v>24</v>
      </c>
      <c r="V3" s="63" t="s">
        <v>46</v>
      </c>
      <c r="W3" s="63"/>
      <c r="X3" s="64"/>
    </row>
    <row r="4" spans="2:24" ht="15.75" thickTop="1" x14ac:dyDescent="0.25">
      <c r="I4" s="13"/>
      <c r="J4" s="62"/>
      <c r="K4" s="14"/>
      <c r="L4" s="14"/>
      <c r="M4" s="14"/>
      <c r="N4" s="14"/>
      <c r="O4" s="14"/>
      <c r="P4" s="14"/>
      <c r="Q4" s="14"/>
      <c r="R4" s="14"/>
      <c r="S4" s="14"/>
      <c r="T4" s="14"/>
      <c r="U4" s="33" t="s">
        <v>13</v>
      </c>
      <c r="V4" s="34" t="s">
        <v>14</v>
      </c>
      <c r="W4" s="34" t="s">
        <v>15</v>
      </c>
      <c r="X4" s="35" t="s">
        <v>16</v>
      </c>
    </row>
    <row r="5" spans="2:24" ht="15.75" thickBot="1" x14ac:dyDescent="0.3">
      <c r="I5" s="13"/>
      <c r="J5" s="62" t="s">
        <v>10</v>
      </c>
      <c r="K5" s="9"/>
      <c r="L5" s="14"/>
      <c r="M5" s="14"/>
      <c r="N5" s="14"/>
      <c r="O5" s="14"/>
      <c r="P5" s="14"/>
      <c r="Q5" s="14"/>
      <c r="R5" s="14"/>
      <c r="S5" s="14"/>
      <c r="T5" s="14"/>
      <c r="U5" s="28">
        <v>0</v>
      </c>
      <c r="V5" s="25">
        <v>43612</v>
      </c>
      <c r="W5" s="24" t="s">
        <v>17</v>
      </c>
      <c r="X5" s="26"/>
    </row>
    <row r="6" spans="2:24" ht="15.75" thickTop="1" x14ac:dyDescent="0.25">
      <c r="B6" s="61" t="s">
        <v>9</v>
      </c>
      <c r="C6" s="61"/>
      <c r="D6" s="61"/>
      <c r="E6" t="s">
        <v>8</v>
      </c>
      <c r="F6">
        <v>0</v>
      </c>
      <c r="I6" s="13"/>
      <c r="J6" s="62"/>
      <c r="K6" s="14"/>
      <c r="L6" s="14"/>
      <c r="M6" s="14"/>
      <c r="N6" s="14"/>
      <c r="O6" s="14"/>
      <c r="P6" s="14"/>
      <c r="Q6" s="14"/>
      <c r="R6" s="14"/>
      <c r="S6" s="14"/>
      <c r="T6" s="14"/>
      <c r="U6" s="28">
        <v>1</v>
      </c>
      <c r="V6" s="24"/>
      <c r="W6" s="24"/>
      <c r="X6" s="26"/>
    </row>
    <row r="7" spans="2:24" ht="15.75" thickBot="1" x14ac:dyDescent="0.3">
      <c r="B7" s="1" t="s">
        <v>0</v>
      </c>
      <c r="C7" s="1" t="s">
        <v>1</v>
      </c>
      <c r="D7" s="1" t="s">
        <v>2</v>
      </c>
      <c r="E7" s="1" t="s">
        <v>3</v>
      </c>
      <c r="F7" s="1" t="s">
        <v>4</v>
      </c>
      <c r="I7" s="13"/>
      <c r="J7" s="62" t="s">
        <v>11</v>
      </c>
      <c r="K7" s="10"/>
      <c r="L7" s="14"/>
      <c r="M7" s="14"/>
      <c r="N7" s="14"/>
      <c r="O7" s="14"/>
      <c r="P7" s="14"/>
      <c r="Q7" s="14"/>
      <c r="R7" s="14"/>
      <c r="S7" s="14"/>
      <c r="T7" s="14"/>
      <c r="U7" s="28">
        <v>2</v>
      </c>
      <c r="V7" s="24"/>
      <c r="W7" s="24"/>
      <c r="X7" s="26"/>
    </row>
    <row r="8" spans="2:24" ht="16.5" thickTop="1" thickBot="1" x14ac:dyDescent="0.3">
      <c r="B8" s="2" t="s">
        <v>5</v>
      </c>
      <c r="C8" s="5" t="s">
        <v>7</v>
      </c>
      <c r="D8" s="4">
        <v>14.99</v>
      </c>
      <c r="E8" s="3">
        <v>3</v>
      </c>
      <c r="F8" s="4">
        <f>E8*D8</f>
        <v>44.97</v>
      </c>
      <c r="I8" s="13"/>
      <c r="J8" s="62"/>
      <c r="K8" s="14"/>
      <c r="L8" s="14"/>
      <c r="M8" s="14"/>
      <c r="N8" s="14"/>
      <c r="O8" s="14"/>
      <c r="P8" s="14"/>
      <c r="Q8" s="14"/>
      <c r="R8" s="14"/>
      <c r="S8" s="14"/>
      <c r="T8" s="14"/>
      <c r="U8" s="29">
        <v>3</v>
      </c>
      <c r="V8" s="30"/>
      <c r="W8" s="30"/>
      <c r="X8" s="31"/>
    </row>
    <row r="9" spans="2:24" ht="30.75" thickTop="1" x14ac:dyDescent="0.25">
      <c r="B9" s="2" t="s">
        <v>6</v>
      </c>
      <c r="C9" s="5" t="s">
        <v>7</v>
      </c>
      <c r="D9" s="4">
        <v>24.95</v>
      </c>
      <c r="E9" s="3">
        <v>6</v>
      </c>
      <c r="F9" s="4">
        <f>E9*D9</f>
        <v>149.69999999999999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5"/>
    </row>
    <row r="10" spans="2:24" x14ac:dyDescent="0.25">
      <c r="B10" s="2"/>
      <c r="C10" s="3"/>
      <c r="D10" s="4"/>
      <c r="E10" s="3"/>
      <c r="F10" s="4"/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5"/>
    </row>
    <row r="11" spans="2:24" x14ac:dyDescent="0.25">
      <c r="B11" s="2"/>
      <c r="C11" s="3"/>
      <c r="D11" s="4"/>
      <c r="E11" s="3"/>
      <c r="F11" s="4"/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5"/>
    </row>
    <row r="12" spans="2:24" x14ac:dyDescent="0.25">
      <c r="B12" s="2"/>
      <c r="C12" s="3"/>
      <c r="D12" s="4"/>
      <c r="E12" s="3"/>
      <c r="F12" s="4"/>
      <c r="I12" s="1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5"/>
    </row>
    <row r="13" spans="2:24" x14ac:dyDescent="0.25">
      <c r="B13" s="2"/>
      <c r="C13" s="3"/>
      <c r="D13" s="4"/>
      <c r="E13" s="3"/>
      <c r="F13" s="4"/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5"/>
    </row>
    <row r="14" spans="2:24" x14ac:dyDescent="0.25">
      <c r="B14" s="2"/>
      <c r="C14" s="3"/>
      <c r="D14" s="4"/>
      <c r="E14" s="3"/>
      <c r="F14" s="4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5"/>
    </row>
    <row r="15" spans="2:24" x14ac:dyDescent="0.25">
      <c r="B15" s="2"/>
      <c r="C15" s="3"/>
      <c r="D15" s="4"/>
      <c r="E15" s="3"/>
      <c r="F15" s="4"/>
      <c r="I15" s="13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5"/>
    </row>
    <row r="16" spans="2:24" x14ac:dyDescent="0.25">
      <c r="B16" s="2"/>
      <c r="C16" s="3"/>
      <c r="D16" s="4"/>
      <c r="E16" s="3"/>
      <c r="F16" s="4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5"/>
    </row>
    <row r="17" spans="2:24" x14ac:dyDescent="0.25">
      <c r="B17" s="2"/>
      <c r="C17" s="3"/>
      <c r="D17" s="4"/>
      <c r="E17" s="3"/>
      <c r="F17" s="4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5"/>
    </row>
    <row r="18" spans="2:24" x14ac:dyDescent="0.25"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5"/>
    </row>
    <row r="19" spans="2:24" x14ac:dyDescent="0.25"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5"/>
    </row>
    <row r="20" spans="2:24" x14ac:dyDescent="0.25"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5"/>
    </row>
    <row r="21" spans="2:24" x14ac:dyDescent="0.25"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5"/>
    </row>
    <row r="22" spans="2:24" x14ac:dyDescent="0.25"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5"/>
    </row>
    <row r="23" spans="2:24" x14ac:dyDescent="0.25"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5"/>
    </row>
    <row r="24" spans="2:24" x14ac:dyDescent="0.25"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5"/>
    </row>
    <row r="25" spans="2:24" x14ac:dyDescent="0.25"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5"/>
    </row>
    <row r="26" spans="2:24" x14ac:dyDescent="0.25"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5"/>
    </row>
    <row r="27" spans="2:24" x14ac:dyDescent="0.25"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5"/>
    </row>
    <row r="28" spans="2:24" x14ac:dyDescent="0.25"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5"/>
    </row>
    <row r="29" spans="2:24" x14ac:dyDescent="0.25"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8" t="s">
        <v>21</v>
      </c>
      <c r="W29" s="19"/>
      <c r="X29" s="20"/>
    </row>
    <row r="30" spans="2:24" x14ac:dyDescent="0.25">
      <c r="I30" s="13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V30" s="21" t="s">
        <v>22</v>
      </c>
      <c r="W30" s="14"/>
      <c r="X30" s="15"/>
    </row>
    <row r="31" spans="2:24" ht="15.75" thickBot="1" x14ac:dyDescent="0.3">
      <c r="I31" s="16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22" t="s">
        <v>23</v>
      </c>
      <c r="W31" s="7"/>
      <c r="X31" s="17"/>
    </row>
    <row r="32" spans="2:24" ht="15.75" thickTop="1" x14ac:dyDescent="0.25"/>
  </sheetData>
  <mergeCells count="5">
    <mergeCell ref="J3:J4"/>
    <mergeCell ref="V3:X3"/>
    <mergeCell ref="J5:J6"/>
    <mergeCell ref="B6:D6"/>
    <mergeCell ref="J7:J8"/>
  </mergeCells>
  <hyperlinks>
    <hyperlink ref="C8" r:id="rId1"/>
    <hyperlink ref="C9" r:id="rId2"/>
  </hyperlinks>
  <pageMargins left="0.7" right="0.7" top="0.75" bottom="0.75" header="0.3" footer="0.3"/>
  <pageSetup orientation="portrait" horizontalDpi="4294967293" verticalDpi="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C9:I28"/>
  <sheetViews>
    <sheetView workbookViewId="0">
      <selection activeCell="C9" sqref="C9:I28"/>
    </sheetView>
  </sheetViews>
  <sheetFormatPr defaultRowHeight="15" x14ac:dyDescent="0.25"/>
  <cols>
    <col min="3" max="3" width="24.85546875" customWidth="1"/>
    <col min="8" max="8" width="3.140625" customWidth="1"/>
    <col min="9" max="9" width="10.85546875" customWidth="1"/>
  </cols>
  <sheetData>
    <row r="9" spans="3:9" x14ac:dyDescent="0.25">
      <c r="C9" s="65" t="s">
        <v>50</v>
      </c>
      <c r="D9" s="65"/>
      <c r="E9" s="65"/>
      <c r="F9" s="38" t="s">
        <v>8</v>
      </c>
      <c r="G9" s="6">
        <v>0</v>
      </c>
    </row>
    <row r="10" spans="3:9" ht="30" x14ac:dyDescent="0.25">
      <c r="C10" s="1" t="s">
        <v>0</v>
      </c>
      <c r="D10" s="1" t="s">
        <v>1</v>
      </c>
      <c r="E10" s="1" t="s">
        <v>2</v>
      </c>
      <c r="F10" s="1" t="s">
        <v>3</v>
      </c>
      <c r="G10" s="1" t="s">
        <v>4</v>
      </c>
      <c r="I10" s="41" t="s">
        <v>40</v>
      </c>
    </row>
    <row r="11" spans="3:9" x14ac:dyDescent="0.25">
      <c r="C11" s="2" t="s">
        <v>5</v>
      </c>
      <c r="D11" s="5" t="s">
        <v>7</v>
      </c>
      <c r="E11" s="4">
        <v>14.99</v>
      </c>
      <c r="F11" s="3">
        <v>3</v>
      </c>
      <c r="G11" s="4">
        <f t="shared" ref="G11:G24" si="0">F11*E11</f>
        <v>44.97</v>
      </c>
      <c r="I11" s="4"/>
    </row>
    <row r="12" spans="3:9" x14ac:dyDescent="0.25">
      <c r="C12" s="2" t="s">
        <v>49</v>
      </c>
      <c r="D12" s="5" t="s">
        <v>7</v>
      </c>
      <c r="E12" s="4">
        <v>8.9499999999999993</v>
      </c>
      <c r="F12" s="3">
        <v>6</v>
      </c>
      <c r="G12" s="4">
        <f t="shared" si="0"/>
        <v>53.699999999999996</v>
      </c>
      <c r="I12" s="4"/>
    </row>
    <row r="13" spans="3:9" x14ac:dyDescent="0.25">
      <c r="C13" s="2" t="s">
        <v>25</v>
      </c>
      <c r="D13" s="5" t="s">
        <v>7</v>
      </c>
      <c r="E13" s="4">
        <v>0.5</v>
      </c>
      <c r="F13" s="3">
        <v>6</v>
      </c>
      <c r="G13" s="4">
        <f t="shared" si="0"/>
        <v>3</v>
      </c>
      <c r="I13" s="4">
        <v>3</v>
      </c>
    </row>
    <row r="14" spans="3:9" x14ac:dyDescent="0.25">
      <c r="C14" s="2" t="s">
        <v>26</v>
      </c>
      <c r="D14" s="5" t="s">
        <v>7</v>
      </c>
      <c r="E14" s="4">
        <v>4.95</v>
      </c>
      <c r="F14" s="3">
        <v>1</v>
      </c>
      <c r="G14" s="4">
        <f t="shared" si="0"/>
        <v>4.95</v>
      </c>
      <c r="I14" s="4">
        <v>4.95</v>
      </c>
    </row>
    <row r="15" spans="3:9" x14ac:dyDescent="0.25">
      <c r="C15" s="2" t="s">
        <v>28</v>
      </c>
      <c r="D15" s="5" t="s">
        <v>7</v>
      </c>
      <c r="E15" s="4">
        <v>40</v>
      </c>
      <c r="F15" s="3">
        <v>1</v>
      </c>
      <c r="G15" s="4">
        <f t="shared" si="0"/>
        <v>40</v>
      </c>
      <c r="I15" s="4"/>
    </row>
    <row r="16" spans="3:9" x14ac:dyDescent="0.25">
      <c r="C16" s="2" t="s">
        <v>29</v>
      </c>
      <c r="D16" s="5" t="s">
        <v>7</v>
      </c>
      <c r="E16" s="4">
        <v>4.17</v>
      </c>
      <c r="F16" s="3">
        <v>1</v>
      </c>
      <c r="G16" s="4">
        <f t="shared" si="0"/>
        <v>4.17</v>
      </c>
      <c r="I16" s="4">
        <v>4.17</v>
      </c>
    </row>
    <row r="17" spans="3:9" x14ac:dyDescent="0.25">
      <c r="C17" s="2" t="s">
        <v>30</v>
      </c>
      <c r="D17" s="5" t="s">
        <v>7</v>
      </c>
      <c r="E17" s="4">
        <v>0.89</v>
      </c>
      <c r="F17" s="3">
        <v>3</v>
      </c>
      <c r="G17" s="4">
        <f t="shared" si="0"/>
        <v>2.67</v>
      </c>
      <c r="I17" s="4"/>
    </row>
    <row r="18" spans="3:9" x14ac:dyDescent="0.25">
      <c r="C18" s="2" t="s">
        <v>32</v>
      </c>
      <c r="D18" s="5" t="s">
        <v>7</v>
      </c>
      <c r="E18" s="4">
        <v>7.49</v>
      </c>
      <c r="F18" s="3">
        <v>1</v>
      </c>
      <c r="G18" s="4">
        <f t="shared" si="0"/>
        <v>7.49</v>
      </c>
      <c r="I18" s="4">
        <v>7.49</v>
      </c>
    </row>
    <row r="19" spans="3:9" x14ac:dyDescent="0.25">
      <c r="C19" s="2" t="s">
        <v>31</v>
      </c>
      <c r="D19" s="5" t="s">
        <v>7</v>
      </c>
      <c r="E19" s="4">
        <v>32.99</v>
      </c>
      <c r="F19" s="3">
        <v>1</v>
      </c>
      <c r="G19" s="4">
        <f t="shared" si="0"/>
        <v>32.99</v>
      </c>
      <c r="I19" s="4"/>
    </row>
    <row r="20" spans="3:9" x14ac:dyDescent="0.25">
      <c r="C20" s="2" t="s">
        <v>33</v>
      </c>
      <c r="D20" s="5" t="s">
        <v>7</v>
      </c>
      <c r="E20" s="4">
        <v>12.86</v>
      </c>
      <c r="F20" s="3">
        <v>1</v>
      </c>
      <c r="G20" s="4">
        <f t="shared" si="0"/>
        <v>12.86</v>
      </c>
      <c r="I20" s="4">
        <v>12.86</v>
      </c>
    </row>
    <row r="21" spans="3:9" x14ac:dyDescent="0.25">
      <c r="C21" s="2" t="s">
        <v>34</v>
      </c>
      <c r="D21" s="5" t="s">
        <v>7</v>
      </c>
      <c r="E21" s="4">
        <v>5.99</v>
      </c>
      <c r="F21" s="3">
        <v>1</v>
      </c>
      <c r="G21" s="4">
        <f t="shared" si="0"/>
        <v>5.99</v>
      </c>
      <c r="I21" s="4">
        <v>5.99</v>
      </c>
    </row>
    <row r="22" spans="3:9" x14ac:dyDescent="0.25">
      <c r="C22" s="2" t="s">
        <v>48</v>
      </c>
      <c r="D22" s="5" t="s">
        <v>7</v>
      </c>
      <c r="E22" s="4">
        <v>7.95</v>
      </c>
      <c r="F22" s="3">
        <v>6</v>
      </c>
      <c r="G22" s="4">
        <f t="shared" si="0"/>
        <v>47.7</v>
      </c>
      <c r="I22" s="4"/>
    </row>
    <row r="23" spans="3:9" x14ac:dyDescent="0.25">
      <c r="C23" s="2" t="s">
        <v>38</v>
      </c>
      <c r="D23" s="5"/>
      <c r="E23" s="4">
        <v>30</v>
      </c>
      <c r="F23" s="3">
        <v>1</v>
      </c>
      <c r="G23" s="4">
        <f t="shared" si="0"/>
        <v>30</v>
      </c>
      <c r="I23" s="4">
        <v>30</v>
      </c>
    </row>
    <row r="24" spans="3:9" x14ac:dyDescent="0.25">
      <c r="C24" s="2" t="s">
        <v>39</v>
      </c>
      <c r="D24" s="5"/>
      <c r="E24" s="4">
        <v>30</v>
      </c>
      <c r="F24" s="3">
        <v>1</v>
      </c>
      <c r="G24" s="4">
        <f t="shared" si="0"/>
        <v>30</v>
      </c>
      <c r="I24" s="4">
        <v>30</v>
      </c>
    </row>
    <row r="25" spans="3:9" ht="15" customHeight="1" x14ac:dyDescent="0.25">
      <c r="C25" s="66" t="s">
        <v>35</v>
      </c>
      <c r="D25" s="67"/>
      <c r="E25" s="67"/>
      <c r="F25" s="68"/>
      <c r="G25" s="39">
        <v>1.1000000000000001</v>
      </c>
      <c r="I25" s="39">
        <v>1.1000000000000001</v>
      </c>
    </row>
    <row r="26" spans="3:9" ht="15" customHeight="1" x14ac:dyDescent="0.25">
      <c r="C26" s="66" t="s">
        <v>36</v>
      </c>
      <c r="D26" s="67"/>
      <c r="E26" s="67"/>
      <c r="F26" s="68"/>
      <c r="G26" s="39">
        <v>1.1000000000000001</v>
      </c>
      <c r="I26" s="39">
        <v>1.1000000000000001</v>
      </c>
    </row>
    <row r="27" spans="3:9" x14ac:dyDescent="0.25">
      <c r="C27" s="69" t="s">
        <v>37</v>
      </c>
      <c r="D27" s="70"/>
      <c r="E27" s="70"/>
      <c r="F27" s="71"/>
      <c r="G27" s="40">
        <f>SUM(G11:G24)*G25*G26</f>
        <v>387.79290000000009</v>
      </c>
      <c r="I27" s="40">
        <f>SUM(I11:I24)*I25*I26</f>
        <v>119.13660000000002</v>
      </c>
    </row>
    <row r="28" spans="3:9" x14ac:dyDescent="0.25">
      <c r="C28" t="s">
        <v>27</v>
      </c>
    </row>
  </sheetData>
  <mergeCells count="4">
    <mergeCell ref="C9:E9"/>
    <mergeCell ref="C25:F25"/>
    <mergeCell ref="C26:F26"/>
    <mergeCell ref="C27:F27"/>
  </mergeCells>
  <hyperlinks>
    <hyperlink ref="D11" r:id="rId1"/>
    <hyperlink ref="D12" r:id="rId2"/>
    <hyperlink ref="D13" r:id="rId3"/>
    <hyperlink ref="D14" r:id="rId4"/>
    <hyperlink ref="D15" r:id="rId5"/>
    <hyperlink ref="D16" r:id="rId6"/>
    <hyperlink ref="D17" r:id="rId7"/>
    <hyperlink ref="D18" r:id="rId8"/>
    <hyperlink ref="D19" r:id="rId9"/>
    <hyperlink ref="D20" r:id="rId10"/>
    <hyperlink ref="D21" r:id="rId11"/>
    <hyperlink ref="D22" r:id="rId12"/>
  </hyperlinks>
  <pageMargins left="0.7" right="0.7" top="0.75" bottom="0.75" header="0.3" footer="0.3"/>
  <pageSetup orientation="portrait" horizontalDpi="4294967293" verticalDpi="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Design 1</vt:lpstr>
      <vt:lpstr>Cost 1</vt:lpstr>
      <vt:lpstr>Design 2</vt:lpstr>
      <vt:lpstr>Cost 2</vt:lpstr>
      <vt:lpstr>Cost 3 R3</vt:lpstr>
      <vt:lpstr>Design 4</vt:lpstr>
      <vt:lpstr>Cost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Britt</dc:creator>
  <cp:lastModifiedBy>Scott Britt</cp:lastModifiedBy>
  <dcterms:created xsi:type="dcterms:W3CDTF">2019-05-15T23:16:20Z</dcterms:created>
  <dcterms:modified xsi:type="dcterms:W3CDTF">2019-08-22T03:01:38Z</dcterms:modified>
</cp:coreProperties>
</file>