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B2" i="1"/>
  <c r="B3" i="1"/>
  <c r="B4" i="1"/>
  <c r="B5" i="1"/>
  <c r="B6" i="1"/>
  <c r="B7" i="1"/>
  <c r="B8" i="1"/>
  <c r="B9" i="1"/>
  <c r="B10" i="1"/>
  <c r="B11" i="1"/>
  <c r="B12" i="1"/>
  <c r="E12" i="1"/>
  <c r="K12" i="1" s="1"/>
  <c r="G12" i="1"/>
  <c r="I12" i="1" s="1"/>
  <c r="N12" i="1"/>
  <c r="E10" i="1"/>
  <c r="K10" i="1" s="1"/>
  <c r="G10" i="1"/>
  <c r="I10" i="1" s="1"/>
  <c r="N10" i="1"/>
  <c r="E11" i="1"/>
  <c r="K11" i="1" s="1"/>
  <c r="G11" i="1"/>
  <c r="I11" i="1" s="1"/>
  <c r="L11" i="1" s="1"/>
  <c r="N11" i="1"/>
  <c r="E8" i="1"/>
  <c r="K8" i="1" s="1"/>
  <c r="G8" i="1"/>
  <c r="I8" i="1" s="1"/>
  <c r="N8" i="1"/>
  <c r="E9" i="1"/>
  <c r="K9" i="1" s="1"/>
  <c r="G9" i="1"/>
  <c r="I9" i="1" s="1"/>
  <c r="N9" i="1"/>
  <c r="E6" i="1"/>
  <c r="K6" i="1" s="1"/>
  <c r="G6" i="1"/>
  <c r="I6" i="1" s="1"/>
  <c r="N6" i="1"/>
  <c r="E7" i="1"/>
  <c r="K7" i="1" s="1"/>
  <c r="G7" i="1"/>
  <c r="I7" i="1" s="1"/>
  <c r="N7" i="1"/>
  <c r="E4" i="1"/>
  <c r="K4" i="1" s="1"/>
  <c r="G4" i="1"/>
  <c r="I4" i="1" s="1"/>
  <c r="N4" i="1"/>
  <c r="E5" i="1"/>
  <c r="K5" i="1" s="1"/>
  <c r="G5" i="1"/>
  <c r="I5" i="1" s="1"/>
  <c r="N5" i="1"/>
  <c r="E3" i="1"/>
  <c r="K3" i="1" s="1"/>
  <c r="E2" i="1"/>
  <c r="K2" i="1" s="1"/>
  <c r="G2" i="1"/>
  <c r="I2" i="1" s="1"/>
  <c r="N2" i="1"/>
  <c r="G3" i="1"/>
  <c r="I3" i="1" s="1"/>
  <c r="N3" i="1"/>
  <c r="J2" i="1" l="1"/>
  <c r="J10" i="1"/>
  <c r="O10" i="1" s="1"/>
  <c r="L10" i="1"/>
  <c r="J12" i="1"/>
  <c r="O12" i="1" s="1"/>
  <c r="L12" i="1"/>
  <c r="J11" i="1"/>
  <c r="O11" i="1" s="1"/>
  <c r="J9" i="1"/>
  <c r="O9" i="1" s="1"/>
  <c r="L9" i="1"/>
  <c r="J8" i="1"/>
  <c r="O8" i="1" s="1"/>
  <c r="L8" i="1"/>
  <c r="J5" i="1"/>
  <c r="O5" i="1" s="1"/>
  <c r="L5" i="1"/>
  <c r="J7" i="1"/>
  <c r="O7" i="1" s="1"/>
  <c r="L7" i="1"/>
  <c r="J6" i="1"/>
  <c r="O6" i="1" s="1"/>
  <c r="L6" i="1"/>
  <c r="J4" i="1"/>
  <c r="O4" i="1" s="1"/>
  <c r="L4" i="1"/>
  <c r="O2" i="1"/>
  <c r="L2" i="1"/>
  <c r="J3" i="1"/>
  <c r="O3" i="1" s="1"/>
  <c r="L3" i="1"/>
</calcChain>
</file>

<file path=xl/sharedStrings.xml><?xml version="1.0" encoding="utf-8"?>
<sst xmlns="http://schemas.openxmlformats.org/spreadsheetml/2006/main" count="18" uniqueCount="16">
  <si>
    <t>OD</t>
  </si>
  <si>
    <t>ID</t>
  </si>
  <si>
    <t># of Segments</t>
  </si>
  <si>
    <t>Length of Stock</t>
  </si>
  <si>
    <t>Blade Thickness</t>
  </si>
  <si>
    <t>Minor length</t>
  </si>
  <si>
    <t>Kerf</t>
  </si>
  <si>
    <t>Width</t>
  </si>
  <si>
    <t>Major Length</t>
  </si>
  <si>
    <t>R1</t>
  </si>
  <si>
    <t>R2</t>
  </si>
  <si>
    <t>Divider? Size</t>
  </si>
  <si>
    <t>Exterior Length</t>
  </si>
  <si>
    <t>Stop Block</t>
  </si>
  <si>
    <t>L1</t>
  </si>
  <si>
    <t>Minor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</si>
</sst>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0" xfId="0" applyFill="1"/>
    <xf numFmtId="0" fontId="0" fillId="4" borderId="3" xfId="0" applyFill="1" applyBorder="1"/>
    <xf numFmtId="164" fontId="0" fillId="0" borderId="2" xfId="0" applyNumberFormat="1" applyBorder="1"/>
    <xf numFmtId="164" fontId="0" fillId="2" borderId="0" xfId="0" applyNumberFormat="1" applyFill="1"/>
    <xf numFmtId="164" fontId="0" fillId="0" borderId="0" xfId="0" applyNumberFormat="1"/>
    <xf numFmtId="164" fontId="0" fillId="4" borderId="3" xfId="0" applyNumberFormat="1" applyFill="1" applyBorder="1"/>
    <xf numFmtId="164" fontId="0" fillId="4" borderId="0" xfId="0" applyNumberFormat="1" applyFill="1"/>
    <xf numFmtId="164" fontId="0" fillId="0" borderId="3" xfId="0" applyNumberFormat="1" applyBorder="1"/>
    <xf numFmtId="164" fontId="0" fillId="0" borderId="4" xfId="0" applyNumberFormat="1" applyBorder="1"/>
    <xf numFmtId="165" fontId="0" fillId="0" borderId="0" xfId="0" applyNumberFormat="1"/>
    <xf numFmtId="165" fontId="0" fillId="4" borderId="0" xfId="0" applyNumberFormat="1" applyFill="1"/>
    <xf numFmtId="0" fontId="0" fillId="0" borderId="1" xfId="0" applyBorder="1" applyAlignment="1">
      <alignment horizontal="center"/>
    </xf>
    <xf numFmtId="164" fontId="0" fillId="3" borderId="3" xfId="0" applyNumberFormat="1" applyFill="1" applyBorder="1"/>
    <xf numFmtId="164" fontId="0" fillId="3" borderId="4" xfId="0" applyNumberForma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15</xdr:row>
      <xdr:rowOff>133350</xdr:rowOff>
    </xdr:from>
    <xdr:to>
      <xdr:col>9</xdr:col>
      <xdr:colOff>381000</xdr:colOff>
      <xdr:row>24</xdr:row>
      <xdr:rowOff>57150</xdr:rowOff>
    </xdr:to>
    <xdr:sp macro="" textlink="">
      <xdr:nvSpPr>
        <xdr:cNvPr id="2" name="Trapezoid 1"/>
        <xdr:cNvSpPr/>
      </xdr:nvSpPr>
      <xdr:spPr>
        <a:xfrm rot="10800000">
          <a:off x="2457450" y="3009900"/>
          <a:ext cx="3409950" cy="1638300"/>
        </a:xfrm>
        <a:prstGeom prst="trapezoid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130" zoomScaleNormal="130" workbookViewId="0">
      <selection activeCell="M20" sqref="M20"/>
    </sheetView>
  </sheetViews>
  <sheetFormatPr defaultRowHeight="15" x14ac:dyDescent="0.25"/>
  <cols>
    <col min="1" max="2" width="6" bestFit="1" customWidth="1"/>
    <col min="3" max="3" width="5" bestFit="1" customWidth="1"/>
    <col min="4" max="4" width="6" bestFit="1" customWidth="1"/>
    <col min="5" max="5" width="6.42578125" bestFit="1" customWidth="1"/>
    <col min="6" max="6" width="13.5703125" bestFit="1" customWidth="1"/>
    <col min="7" max="7" width="13.42578125" customWidth="1"/>
    <col min="8" max="8" width="13.140625" customWidth="1"/>
    <col min="9" max="9" width="12.7109375" bestFit="1" customWidth="1"/>
    <col min="10" max="10" width="12.5703125" bestFit="1" customWidth="1"/>
    <col min="11" max="11" width="12.5703125" customWidth="1"/>
    <col min="12" max="12" width="12.5703125" bestFit="1" customWidth="1"/>
    <col min="13" max="13" width="15.140625" customWidth="1"/>
    <col min="14" max="14" width="12" customWidth="1"/>
    <col min="15" max="15" width="14.7109375" bestFit="1" customWidth="1"/>
  </cols>
  <sheetData>
    <row r="1" spans="1:15" ht="15.75" thickBot="1" x14ac:dyDescent="0.3">
      <c r="A1" s="17" t="s">
        <v>0</v>
      </c>
      <c r="B1" s="17" t="s">
        <v>9</v>
      </c>
      <c r="C1" s="17" t="s">
        <v>1</v>
      </c>
      <c r="D1" s="17" t="s">
        <v>10</v>
      </c>
      <c r="E1" s="17" t="s">
        <v>7</v>
      </c>
      <c r="F1" s="17" t="s">
        <v>2</v>
      </c>
      <c r="G1" s="17" t="s">
        <v>12</v>
      </c>
      <c r="H1" s="17" t="s">
        <v>11</v>
      </c>
      <c r="I1" s="17" t="s">
        <v>8</v>
      </c>
      <c r="J1" s="17" t="s">
        <v>5</v>
      </c>
      <c r="K1" s="17" t="s">
        <v>14</v>
      </c>
      <c r="L1" s="17" t="s">
        <v>13</v>
      </c>
      <c r="M1" s="17" t="s">
        <v>4</v>
      </c>
      <c r="N1" s="17" t="s">
        <v>6</v>
      </c>
      <c r="O1" s="17" t="s">
        <v>3</v>
      </c>
    </row>
    <row r="2" spans="1:15" x14ac:dyDescent="0.25">
      <c r="A2" s="2">
        <v>11</v>
      </c>
      <c r="B2">
        <f t="shared" ref="B2:B12" si="0">A2/2</f>
        <v>5.5</v>
      </c>
      <c r="C2" s="2">
        <v>9</v>
      </c>
      <c r="D2">
        <f t="shared" ref="D2:D12" si="1">C2/2</f>
        <v>4.5</v>
      </c>
      <c r="E2" s="3">
        <f t="shared" ref="E2:E12" si="2">(A2-C2)/2</f>
        <v>1</v>
      </c>
      <c r="F2" s="2">
        <v>16</v>
      </c>
      <c r="G2" s="15">
        <f t="shared" ref="G2:G12" si="3">PI()*A2/F2</f>
        <v>2.1598449493429825</v>
      </c>
      <c r="H2" s="2">
        <v>0.25</v>
      </c>
      <c r="I2" s="8">
        <f t="shared" ref="I2" si="4">G2-H2</f>
        <v>1.9098449493429825</v>
      </c>
      <c r="J2" s="8">
        <f t="shared" ref="J2:J12" si="5">I2-(2*(E2*TAN(RADIANS(180/F2))))</f>
        <v>1.5120202145836665</v>
      </c>
      <c r="K2" s="8">
        <f>E2/COS(RADIANS(180/F2))</f>
        <v>1.0195911582083184</v>
      </c>
      <c r="L2" s="8">
        <f>I2*COS(RADIANS(360/F2))</f>
        <v>1.7644666589680369</v>
      </c>
      <c r="M2" s="9">
        <v>0.125</v>
      </c>
      <c r="N2" s="10">
        <f t="shared" ref="N2:N12" si="6">M2/SIN(RADIANS(90-180/F2))</f>
        <v>0.12744889477603979</v>
      </c>
      <c r="O2" s="8">
        <f t="shared" ref="O2:O12" si="7">(J2+I2+2*N2)*F2/2</f>
        <v>29.414103627829828</v>
      </c>
    </row>
    <row r="3" spans="1:15" x14ac:dyDescent="0.25">
      <c r="A3" s="6">
        <v>10.75</v>
      </c>
      <c r="B3" s="6">
        <f t="shared" si="0"/>
        <v>5.375</v>
      </c>
      <c r="C3" s="6">
        <v>8.75</v>
      </c>
      <c r="D3" s="6">
        <f t="shared" si="1"/>
        <v>4.375</v>
      </c>
      <c r="E3" s="7">
        <f t="shared" si="2"/>
        <v>1</v>
      </c>
      <c r="F3" s="6">
        <v>16</v>
      </c>
      <c r="G3" s="16">
        <f t="shared" si="3"/>
        <v>2.1107575641306422</v>
      </c>
      <c r="H3" s="6">
        <v>0</v>
      </c>
      <c r="I3" s="11">
        <f t="shared" ref="I3:I12" si="8">G3-H3</f>
        <v>2.1107575641306422</v>
      </c>
      <c r="J3" s="11">
        <f t="shared" si="5"/>
        <v>1.7129328293713262</v>
      </c>
      <c r="K3" s="11">
        <f>E3/COS(RADIANS(180/F3))</f>
        <v>1.0195911582083184</v>
      </c>
      <c r="L3" s="11">
        <f t="shared" ref="L3:L12" si="9">I3*COS(RADIANS(360/F3))</f>
        <v>1.95008571159368</v>
      </c>
      <c r="M3" s="12">
        <v>0.125</v>
      </c>
      <c r="N3" s="12">
        <f t="shared" si="6"/>
        <v>0.12744889477603979</v>
      </c>
      <c r="O3" s="11">
        <f t="shared" si="7"/>
        <v>32.628705464432386</v>
      </c>
    </row>
    <row r="4" spans="1:15" x14ac:dyDescent="0.25">
      <c r="A4" s="2">
        <v>10.5</v>
      </c>
      <c r="B4">
        <f t="shared" si="0"/>
        <v>5.25</v>
      </c>
      <c r="C4" s="2">
        <v>8.5</v>
      </c>
      <c r="D4">
        <f t="shared" si="1"/>
        <v>4.25</v>
      </c>
      <c r="E4" s="4">
        <f t="shared" si="2"/>
        <v>1</v>
      </c>
      <c r="F4" s="2">
        <v>16</v>
      </c>
      <c r="G4" s="15">
        <f t="shared" si="3"/>
        <v>2.0616701789183018</v>
      </c>
      <c r="H4" s="2">
        <v>0.25</v>
      </c>
      <c r="I4" s="13">
        <f t="shared" si="8"/>
        <v>1.8116701789183018</v>
      </c>
      <c r="J4" s="13">
        <f t="shared" si="5"/>
        <v>1.4138454441589858</v>
      </c>
      <c r="K4" s="18">
        <f t="shared" ref="K4:K12" si="10">E4/COS(RADIANS(180/F4))</f>
        <v>1.0195911582083184</v>
      </c>
      <c r="L4" s="13">
        <f t="shared" si="9"/>
        <v>1.6737649979636799</v>
      </c>
      <c r="M4" s="9">
        <v>0.125</v>
      </c>
      <c r="N4" s="10">
        <f t="shared" si="6"/>
        <v>0.12744889477603979</v>
      </c>
      <c r="O4" s="13">
        <f t="shared" si="7"/>
        <v>27.843307301034937</v>
      </c>
    </row>
    <row r="5" spans="1:15" x14ac:dyDescent="0.25">
      <c r="A5" s="6">
        <v>10.25</v>
      </c>
      <c r="B5" s="6">
        <f t="shared" si="0"/>
        <v>5.125</v>
      </c>
      <c r="C5" s="6">
        <v>8.25</v>
      </c>
      <c r="D5" s="6">
        <f t="shared" si="1"/>
        <v>4.125</v>
      </c>
      <c r="E5" s="7">
        <f t="shared" si="2"/>
        <v>1</v>
      </c>
      <c r="F5" s="6">
        <v>16</v>
      </c>
      <c r="G5" s="16">
        <f t="shared" si="3"/>
        <v>2.012582793705961</v>
      </c>
      <c r="H5" s="6">
        <v>0</v>
      </c>
      <c r="I5" s="11">
        <f t="shared" si="8"/>
        <v>2.012582793705961</v>
      </c>
      <c r="J5" s="11">
        <f t="shared" si="5"/>
        <v>1.614758058946645</v>
      </c>
      <c r="K5" s="11">
        <f t="shared" si="10"/>
        <v>1.0195911582083184</v>
      </c>
      <c r="L5" s="11">
        <f t="shared" si="9"/>
        <v>1.8593840505893227</v>
      </c>
      <c r="M5" s="12">
        <v>0.125</v>
      </c>
      <c r="N5" s="12">
        <f t="shared" si="6"/>
        <v>0.12744889477603979</v>
      </c>
      <c r="O5" s="11">
        <f t="shared" si="7"/>
        <v>31.057909137637484</v>
      </c>
    </row>
    <row r="6" spans="1:15" x14ac:dyDescent="0.25">
      <c r="A6" s="2">
        <v>10</v>
      </c>
      <c r="B6">
        <f t="shared" si="0"/>
        <v>5</v>
      </c>
      <c r="C6" s="2">
        <v>8</v>
      </c>
      <c r="D6">
        <f t="shared" si="1"/>
        <v>4</v>
      </c>
      <c r="E6" s="4">
        <f t="shared" si="2"/>
        <v>1</v>
      </c>
      <c r="F6" s="2">
        <v>16</v>
      </c>
      <c r="G6" s="15">
        <f t="shared" si="3"/>
        <v>1.9634954084936207</v>
      </c>
      <c r="H6" s="2">
        <v>0.25</v>
      </c>
      <c r="I6" s="13">
        <f t="shared" si="8"/>
        <v>1.7134954084936207</v>
      </c>
      <c r="J6" s="13">
        <f t="shared" si="5"/>
        <v>1.3156706737343047</v>
      </c>
      <c r="K6" s="18">
        <f t="shared" si="10"/>
        <v>1.0195911582083184</v>
      </c>
      <c r="L6" s="13">
        <f t="shared" si="9"/>
        <v>1.5830633369593226</v>
      </c>
      <c r="M6" s="9">
        <v>0.125</v>
      </c>
      <c r="N6" s="10">
        <f t="shared" si="6"/>
        <v>0.12744889477603979</v>
      </c>
      <c r="O6" s="13">
        <f t="shared" si="7"/>
        <v>26.272510974240038</v>
      </c>
    </row>
    <row r="7" spans="1:15" x14ac:dyDescent="0.25">
      <c r="A7" s="6">
        <v>9.75</v>
      </c>
      <c r="B7" s="6">
        <f t="shared" si="0"/>
        <v>4.875</v>
      </c>
      <c r="C7" s="6">
        <v>7.75</v>
      </c>
      <c r="D7" s="6">
        <f t="shared" si="1"/>
        <v>3.875</v>
      </c>
      <c r="E7" s="7">
        <f t="shared" si="2"/>
        <v>1</v>
      </c>
      <c r="F7" s="6">
        <v>16</v>
      </c>
      <c r="G7" s="16">
        <f t="shared" si="3"/>
        <v>1.9144080232812801</v>
      </c>
      <c r="H7" s="6">
        <v>0</v>
      </c>
      <c r="I7" s="11">
        <f t="shared" si="8"/>
        <v>1.9144080232812801</v>
      </c>
      <c r="J7" s="11">
        <f t="shared" si="5"/>
        <v>1.5165832885219641</v>
      </c>
      <c r="K7" s="11">
        <f t="shared" si="10"/>
        <v>1.0195911582083184</v>
      </c>
      <c r="L7" s="11">
        <f t="shared" si="9"/>
        <v>1.7686823895849657</v>
      </c>
      <c r="M7" s="12">
        <v>0.125</v>
      </c>
      <c r="N7" s="12">
        <f t="shared" si="6"/>
        <v>0.12744889477603979</v>
      </c>
      <c r="O7" s="11">
        <f t="shared" si="7"/>
        <v>29.487112810842589</v>
      </c>
    </row>
    <row r="8" spans="1:15" x14ac:dyDescent="0.25">
      <c r="A8" s="2">
        <v>9.5</v>
      </c>
      <c r="B8">
        <f t="shared" si="0"/>
        <v>4.75</v>
      </c>
      <c r="C8" s="2">
        <v>7.5</v>
      </c>
      <c r="D8">
        <f t="shared" si="1"/>
        <v>3.75</v>
      </c>
      <c r="E8" s="4">
        <f t="shared" si="2"/>
        <v>1</v>
      </c>
      <c r="F8" s="2">
        <v>16</v>
      </c>
      <c r="G8" s="15">
        <f t="shared" si="3"/>
        <v>1.8653206380689396</v>
      </c>
      <c r="H8" s="2">
        <v>0.25</v>
      </c>
      <c r="I8" s="13">
        <f t="shared" si="8"/>
        <v>1.6153206380689396</v>
      </c>
      <c r="J8" s="13">
        <f t="shared" si="5"/>
        <v>1.2174959033096235</v>
      </c>
      <c r="K8" s="18">
        <f t="shared" si="10"/>
        <v>1.0195911582083184</v>
      </c>
      <c r="L8" s="13">
        <f t="shared" si="9"/>
        <v>1.4923616759549654</v>
      </c>
      <c r="M8" s="9">
        <v>0.125</v>
      </c>
      <c r="N8" s="10">
        <f t="shared" si="6"/>
        <v>0.12744889477603979</v>
      </c>
      <c r="O8" s="13">
        <f t="shared" si="7"/>
        <v>24.70171464744514</v>
      </c>
    </row>
    <row r="9" spans="1:15" x14ac:dyDescent="0.25">
      <c r="A9" s="6">
        <v>9.25</v>
      </c>
      <c r="B9" s="6">
        <f t="shared" si="0"/>
        <v>4.625</v>
      </c>
      <c r="C9" s="6">
        <v>7.25</v>
      </c>
      <c r="D9" s="6">
        <f t="shared" si="1"/>
        <v>3.625</v>
      </c>
      <c r="E9" s="7">
        <f t="shared" si="2"/>
        <v>1</v>
      </c>
      <c r="F9" s="6">
        <v>16</v>
      </c>
      <c r="G9" s="16">
        <f t="shared" si="3"/>
        <v>1.8162332528565992</v>
      </c>
      <c r="H9" s="6">
        <v>0</v>
      </c>
      <c r="I9" s="11">
        <f t="shared" si="8"/>
        <v>1.8162332528565992</v>
      </c>
      <c r="J9" s="11">
        <f t="shared" si="5"/>
        <v>1.4184085180972832</v>
      </c>
      <c r="K9" s="11">
        <f t="shared" si="10"/>
        <v>1.0195911582083184</v>
      </c>
      <c r="L9" s="11">
        <f t="shared" si="9"/>
        <v>1.6779807285806085</v>
      </c>
      <c r="M9" s="12">
        <v>0.125</v>
      </c>
      <c r="N9" s="12">
        <f t="shared" si="6"/>
        <v>0.12744889477603979</v>
      </c>
      <c r="O9" s="11">
        <f t="shared" si="7"/>
        <v>27.916316484047695</v>
      </c>
    </row>
    <row r="10" spans="1:15" x14ac:dyDescent="0.25">
      <c r="A10" s="2">
        <v>9</v>
      </c>
      <c r="B10">
        <f t="shared" si="0"/>
        <v>4.5</v>
      </c>
      <c r="C10" s="2">
        <v>7</v>
      </c>
      <c r="D10">
        <f t="shared" si="1"/>
        <v>3.5</v>
      </c>
      <c r="E10" s="4">
        <f t="shared" si="2"/>
        <v>1</v>
      </c>
      <c r="F10" s="2">
        <v>16</v>
      </c>
      <c r="G10" s="15">
        <f t="shared" si="3"/>
        <v>1.7671458676442586</v>
      </c>
      <c r="H10" s="2">
        <v>0.25</v>
      </c>
      <c r="I10" s="13">
        <f t="shared" si="8"/>
        <v>1.5171458676442586</v>
      </c>
      <c r="J10" s="13">
        <f t="shared" si="5"/>
        <v>1.1193211328849426</v>
      </c>
      <c r="K10" s="18">
        <f t="shared" si="10"/>
        <v>1.0195911582083184</v>
      </c>
      <c r="L10" s="13">
        <f t="shared" si="9"/>
        <v>1.4016600149506082</v>
      </c>
      <c r="M10" s="9">
        <v>0.125</v>
      </c>
      <c r="N10" s="10">
        <f t="shared" si="6"/>
        <v>0.12744889477603979</v>
      </c>
      <c r="O10" s="13">
        <f t="shared" si="7"/>
        <v>23.130918320650245</v>
      </c>
    </row>
    <row r="11" spans="1:15" x14ac:dyDescent="0.25">
      <c r="A11" s="6">
        <v>8.75</v>
      </c>
      <c r="B11" s="6">
        <f t="shared" si="0"/>
        <v>4.375</v>
      </c>
      <c r="C11" s="6">
        <v>6.75</v>
      </c>
      <c r="D11" s="6">
        <f t="shared" si="1"/>
        <v>3.375</v>
      </c>
      <c r="E11" s="7">
        <f t="shared" si="2"/>
        <v>1</v>
      </c>
      <c r="F11" s="6">
        <v>16</v>
      </c>
      <c r="G11" s="16">
        <f t="shared" si="3"/>
        <v>1.7180584824319181</v>
      </c>
      <c r="H11" s="6">
        <v>0</v>
      </c>
      <c r="I11" s="11">
        <f t="shared" si="8"/>
        <v>1.7180584824319181</v>
      </c>
      <c r="J11" s="11">
        <f t="shared" si="5"/>
        <v>1.320233747672602</v>
      </c>
      <c r="K11" s="11">
        <f t="shared" si="10"/>
        <v>1.0195911582083184</v>
      </c>
      <c r="L11" s="11">
        <f t="shared" si="9"/>
        <v>1.5872790675762511</v>
      </c>
      <c r="M11" s="12">
        <v>0.125</v>
      </c>
      <c r="N11" s="12">
        <f t="shared" si="6"/>
        <v>0.12744889477603979</v>
      </c>
      <c r="O11" s="11">
        <f t="shared" si="7"/>
        <v>26.345520157252796</v>
      </c>
    </row>
    <row r="12" spans="1:15" ht="15.75" thickBot="1" x14ac:dyDescent="0.3">
      <c r="A12" s="2">
        <v>8.5</v>
      </c>
      <c r="B12">
        <f t="shared" si="0"/>
        <v>4.25</v>
      </c>
      <c r="C12" s="2">
        <v>4.75</v>
      </c>
      <c r="D12">
        <f t="shared" si="1"/>
        <v>2.375</v>
      </c>
      <c r="E12" s="5">
        <f t="shared" si="2"/>
        <v>1.875</v>
      </c>
      <c r="F12" s="2">
        <v>16</v>
      </c>
      <c r="G12" s="15">
        <f t="shared" si="3"/>
        <v>1.6689710972195777</v>
      </c>
      <c r="H12" s="2">
        <v>0.25</v>
      </c>
      <c r="I12" s="14">
        <f t="shared" si="8"/>
        <v>1.4189710972195777</v>
      </c>
      <c r="J12" s="14">
        <f t="shared" si="5"/>
        <v>0.67304971954586024</v>
      </c>
      <c r="K12" s="19">
        <f t="shared" si="10"/>
        <v>1.911733421640597</v>
      </c>
      <c r="L12" s="14">
        <f t="shared" si="9"/>
        <v>1.310958353946251</v>
      </c>
      <c r="M12" s="9">
        <v>0.125</v>
      </c>
      <c r="N12" s="10">
        <f t="shared" si="6"/>
        <v>0.12744889477603979</v>
      </c>
      <c r="O12" s="14">
        <f t="shared" si="7"/>
        <v>18.775348850540141</v>
      </c>
    </row>
    <row r="15" spans="1:15" x14ac:dyDescent="0.25">
      <c r="G15" s="20" t="s">
        <v>8</v>
      </c>
      <c r="H15" s="20"/>
      <c r="I15" s="20"/>
    </row>
    <row r="20" spans="7:10" x14ac:dyDescent="0.25">
      <c r="J20" s="1" t="s">
        <v>14</v>
      </c>
    </row>
    <row r="26" spans="7:10" x14ac:dyDescent="0.25">
      <c r="G26" s="20" t="s">
        <v>15</v>
      </c>
      <c r="H26" s="20"/>
      <c r="I26" s="20"/>
    </row>
  </sheetData>
  <mergeCells count="2">
    <mergeCell ref="G15:I15"/>
    <mergeCell ref="G26:I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Hawkins</dc:creator>
  <cp:lastModifiedBy>Troy Hawkins</cp:lastModifiedBy>
  <dcterms:created xsi:type="dcterms:W3CDTF">2017-10-10T03:59:24Z</dcterms:created>
  <dcterms:modified xsi:type="dcterms:W3CDTF">2018-01-15T21:08:38Z</dcterms:modified>
</cp:coreProperties>
</file>