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ge\Documents\"/>
    </mc:Choice>
  </mc:AlternateContent>
  <bookViews>
    <workbookView xWindow="0" yWindow="0" windowWidth="6810" windowHeight="5903"/>
  </bookViews>
  <sheets>
    <sheet name="cuvette blue ink" sheetId="8" r:id="rId1"/>
    <sheet name="cuvette food colors" sheetId="6" r:id="rId2"/>
    <sheet name="blau" sheetId="5" r:id="rId3"/>
    <sheet name="grün" sheetId="4" r:id="rId4"/>
    <sheet name="gelb" sheetId="3" r:id="rId5"/>
    <sheet name="rot" sheetId="1" r:id="rId6"/>
    <sheet name="blau nat white" sheetId="2" r:id="rId7"/>
  </sheets>
  <definedNames>
    <definedName name="_xlchart.v1.0" hidden="1">'cuvette blue ink'!$A$17</definedName>
    <definedName name="_xlchart.v1.1" hidden="1">'cuvette blue ink'!$A$18</definedName>
    <definedName name="_xlchart.v1.10" hidden="1">'cuvette blue ink'!$B$20:$G$20</definedName>
    <definedName name="_xlchart.v1.11" hidden="1">'cuvette blue ink'!$B$21:$G$21</definedName>
    <definedName name="_xlchart.v1.12" hidden="1">'cuvette blue ink'!$B$22:$G$22</definedName>
    <definedName name="_xlchart.v1.13" hidden="1">'cuvette food colors'!$A$10</definedName>
    <definedName name="_xlchart.v1.14" hidden="1">'cuvette food colors'!$A$11</definedName>
    <definedName name="_xlchart.v1.15" hidden="1">'cuvette food colors'!$A$7</definedName>
    <definedName name="_xlchart.v1.16" hidden="1">'cuvette food colors'!$A$8</definedName>
    <definedName name="_xlchart.v1.17" hidden="1">'cuvette food colors'!$A$9</definedName>
    <definedName name="_xlchart.v1.18" hidden="1">'cuvette food colors'!$B$10:$G$10</definedName>
    <definedName name="_xlchart.v1.19" hidden="1">'cuvette food colors'!$B$11:$G$11</definedName>
    <definedName name="_xlchart.v1.2" hidden="1">'cuvette blue ink'!$A$19</definedName>
    <definedName name="_xlchart.v1.20" hidden="1">'cuvette food colors'!$B$6:$G$6</definedName>
    <definedName name="_xlchart.v1.21" hidden="1">'cuvette food colors'!$B$7:$G$7</definedName>
    <definedName name="_xlchart.v1.22" hidden="1">'cuvette food colors'!$B$8:$G$8</definedName>
    <definedName name="_xlchart.v1.23" hidden="1">'cuvette food colors'!$B$9:$G$9</definedName>
    <definedName name="_xlchart.v1.24" hidden="1">'cuvette food colors'!$A$15</definedName>
    <definedName name="_xlchart.v1.25" hidden="1">'cuvette food colors'!$A$16</definedName>
    <definedName name="_xlchart.v1.26" hidden="1">'cuvette food colors'!$A$17</definedName>
    <definedName name="_xlchart.v1.27" hidden="1">'cuvette food colors'!$A$18</definedName>
    <definedName name="_xlchart.v1.28" hidden="1">'cuvette food colors'!$A$19</definedName>
    <definedName name="_xlchart.v1.29" hidden="1">'cuvette food colors'!$B$14:$G$14</definedName>
    <definedName name="_xlchart.v1.3" hidden="1">'cuvette blue ink'!$A$20</definedName>
    <definedName name="_xlchart.v1.30" hidden="1">'cuvette food colors'!$B$15:$G$15</definedName>
    <definedName name="_xlchart.v1.31" hidden="1">'cuvette food colors'!$B$16:$G$16</definedName>
    <definedName name="_xlchart.v1.32" hidden="1">'cuvette food colors'!$B$17:$G$17</definedName>
    <definedName name="_xlchart.v1.33" hidden="1">'cuvette food colors'!$B$18:$G$18</definedName>
    <definedName name="_xlchart.v1.34" hidden="1">'cuvette food colors'!$B$19:$G$19</definedName>
    <definedName name="_xlchart.v1.4" hidden="1">'cuvette blue ink'!$A$21</definedName>
    <definedName name="_xlchart.v1.5" hidden="1">'cuvette blue ink'!$A$22</definedName>
    <definedName name="_xlchart.v1.6" hidden="1">'cuvette blue ink'!$B$16:$G$16</definedName>
    <definedName name="_xlchart.v1.7" hidden="1">'cuvette blue ink'!$B$17:$G$17</definedName>
    <definedName name="_xlchart.v1.8" hidden="1">'cuvette blue ink'!$B$18:$G$18</definedName>
    <definedName name="_xlchart.v1.9" hidden="1">'cuvette blue ink'!$B$19:$G$19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8" l="1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C37" i="8"/>
  <c r="D37" i="8"/>
  <c r="E37" i="8"/>
  <c r="F37" i="8"/>
  <c r="G37" i="8"/>
  <c r="B37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C22" i="8"/>
  <c r="D22" i="8"/>
  <c r="E22" i="8"/>
  <c r="F22" i="8"/>
  <c r="G22" i="8"/>
  <c r="B18" i="8"/>
  <c r="B19" i="8"/>
  <c r="B20" i="8"/>
  <c r="B21" i="8"/>
  <c r="B22" i="8"/>
  <c r="B17" i="8"/>
  <c r="B16" i="6" l="1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C15" i="6"/>
  <c r="D15" i="6"/>
  <c r="E15" i="6"/>
  <c r="F15" i="6"/>
  <c r="G15" i="6"/>
  <c r="B15" i="6"/>
  <c r="E15" i="5" l="1"/>
  <c r="G14" i="5"/>
  <c r="G15" i="5" s="1"/>
  <c r="F14" i="5"/>
  <c r="F15" i="5" s="1"/>
  <c r="E14" i="5"/>
  <c r="D14" i="5"/>
  <c r="D15" i="5" s="1"/>
  <c r="C14" i="5"/>
  <c r="C15" i="5" s="1"/>
  <c r="B14" i="5"/>
  <c r="B15" i="5" s="1"/>
  <c r="G14" i="4"/>
  <c r="G15" i="4" s="1"/>
  <c r="F14" i="4"/>
  <c r="F15" i="4" s="1"/>
  <c r="E14" i="4"/>
  <c r="E15" i="4" s="1"/>
  <c r="D14" i="4"/>
  <c r="D15" i="4" s="1"/>
  <c r="C14" i="4"/>
  <c r="C15" i="4" s="1"/>
  <c r="B14" i="4"/>
  <c r="B15" i="4" s="1"/>
  <c r="B14" i="3"/>
  <c r="B15" i="3" s="1"/>
  <c r="E15" i="3"/>
  <c r="G14" i="3"/>
  <c r="G15" i="3" s="1"/>
  <c r="F14" i="3"/>
  <c r="F15" i="3" s="1"/>
  <c r="E14" i="3"/>
  <c r="D14" i="3"/>
  <c r="D15" i="3" s="1"/>
  <c r="C14" i="3"/>
  <c r="C15" i="3" s="1"/>
  <c r="G12" i="2"/>
  <c r="F12" i="2"/>
  <c r="C12" i="2"/>
  <c r="B12" i="2"/>
  <c r="G11" i="2"/>
  <c r="F11" i="2"/>
  <c r="E11" i="2"/>
  <c r="E12" i="2" s="1"/>
  <c r="D11" i="2"/>
  <c r="D12" i="2" s="1"/>
  <c r="C11" i="2"/>
  <c r="B11" i="2"/>
  <c r="C14" i="1" l="1"/>
  <c r="C15" i="1" s="1"/>
  <c r="D14" i="1"/>
  <c r="D15" i="1" s="1"/>
  <c r="E14" i="1"/>
  <c r="E15" i="1" s="1"/>
  <c r="F14" i="1"/>
  <c r="F15" i="1" s="1"/>
  <c r="G14" i="1"/>
  <c r="G15" i="1" s="1"/>
  <c r="B14" i="1"/>
  <c r="B15" i="1" s="1"/>
</calcChain>
</file>

<file path=xl/sharedStrings.xml><?xml version="1.0" encoding="utf-8"?>
<sst xmlns="http://schemas.openxmlformats.org/spreadsheetml/2006/main" count="161" uniqueCount="55">
  <si>
    <t>A Reading: V[3872.00] B[1279.07] G[1097.46] Y[524.29] O[68.73] R[13.24] tempF[73.4]</t>
  </si>
  <si>
    <t>V</t>
  </si>
  <si>
    <t>B</t>
  </si>
  <si>
    <t>G</t>
  </si>
  <si>
    <t>Y</t>
  </si>
  <si>
    <t>O</t>
  </si>
  <si>
    <t>R</t>
  </si>
  <si>
    <t>blank</t>
  </si>
  <si>
    <t>ratio</t>
  </si>
  <si>
    <t>%</t>
  </si>
  <si>
    <t>nm</t>
  </si>
  <si>
    <t>color</t>
  </si>
  <si>
    <t>B Reading: V[6139.59] B[2284.65] G[6671.96] Y[6165.98] O[4678.75] R[1150.65] tempF[71.6]</t>
  </si>
  <si>
    <t>blue</t>
  </si>
  <si>
    <t>Example Measurement AS7262</t>
  </si>
  <si>
    <t>Raw data:</t>
  </si>
  <si>
    <t>M value Reading: V[636.11] B[501.41] G[1836.09] Y[5757.99] O[23557.35] R[15509.68] tempF[71.</t>
  </si>
  <si>
    <t xml:space="preserve">LED: </t>
  </si>
  <si>
    <t>warm white</t>
  </si>
  <si>
    <t>color:</t>
  </si>
  <si>
    <t>B value Reading: V[13081.38] B[11772.70] G[39538.22] Y[47198.35] O[48322.87] R[18744.18] tempF[71.6]</t>
  </si>
  <si>
    <t>measurement</t>
  </si>
  <si>
    <t>j</t>
  </si>
  <si>
    <t>B value Reading: V[12512.95] B[11279.58] G[37802.60] Y[45126.10] O[46214.38] R[17931.06] tempF[73.4]</t>
  </si>
  <si>
    <t>M value Reading: V[1135.64] B[4822.07] G[32525.10] Y[39590.57] O[41151.30] R[16152.61] tempF[</t>
  </si>
  <si>
    <t>yellow</t>
  </si>
  <si>
    <t>B value Reading: V[12317.32] B[11111.06] G[37214.13] Y[44436.58] O[45514.46] R[17657.82] tempF[73.4]</t>
  </si>
  <si>
    <t>M value Reading: V[1227.92] B[6728.24] G[28919.18] Y[31584.95] O[25573.87] R[7358.68] tempF[71.6]</t>
  </si>
  <si>
    <t>M value Reading: V[8939.93] B[6559.73] G[8011.21] Y[6527.81] O[3775.53] R[2334.39] tempF</t>
  </si>
  <si>
    <t>B value Reading: V[12089.70] B[10914.92] G[36534.02] Y[43620.60] O[44679.00] R[17338.25] tempF[71.6]</t>
  </si>
  <si>
    <t>red, E019 Fire</t>
  </si>
  <si>
    <t>% translum.</t>
  </si>
  <si>
    <t>green</t>
  </si>
  <si>
    <t>% translum. Red</t>
  </si>
  <si>
    <t>% translum. yellow</t>
  </si>
  <si>
    <t>red food color</t>
  </si>
  <si>
    <t>blue food color</t>
  </si>
  <si>
    <t>yellow food color</t>
  </si>
  <si>
    <t>Cuvette system: food colorants diluted with water</t>
  </si>
  <si>
    <t>warm white LED; gain 1x, int. time 250x</t>
  </si>
  <si>
    <t>slightly turbit solutions, yellow very faint in water</t>
  </si>
  <si>
    <t>absolute values</t>
  </si>
  <si>
    <t>normalized vs. blanks</t>
  </si>
  <si>
    <t>v</t>
  </si>
  <si>
    <t>b</t>
  </si>
  <si>
    <t>g</t>
  </si>
  <si>
    <t>y</t>
  </si>
  <si>
    <t>o</t>
  </si>
  <si>
    <t>r</t>
  </si>
  <si>
    <t>dilution1:x</t>
  </si>
  <si>
    <t>Cuvette version dilution curves blue ink</t>
  </si>
  <si>
    <t xml:space="preserve">Serial 1:1 dilutions of blue ink, wrm white LED </t>
  </si>
  <si>
    <t>normalized values</t>
  </si>
  <si>
    <t>transposed</t>
  </si>
  <si>
    <t>blank2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</si>
</sst>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Dilution curve: absolute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'cuvette blue ink'!$A$6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ink'!$B$6:$G$6</c:f>
              <c:numCache>
                <c:formatCode>General</c:formatCode>
                <c:ptCount val="6"/>
                <c:pt idx="0">
                  <c:v>4875</c:v>
                </c:pt>
                <c:pt idx="1">
                  <c:v>2931</c:v>
                </c:pt>
                <c:pt idx="2">
                  <c:v>1435</c:v>
                </c:pt>
                <c:pt idx="3">
                  <c:v>1273</c:v>
                </c:pt>
                <c:pt idx="4">
                  <c:v>1093</c:v>
                </c:pt>
                <c:pt idx="5">
                  <c:v>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B-437F-9675-4F9DBDA4133F}"/>
            </c:ext>
          </c:extLst>
        </c:ser>
        <c:ser>
          <c:idx val="1"/>
          <c:order val="1"/>
          <c:tx>
            <c:strRef>
              <c:f>'cuvette blue ink'!$A$7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ink'!$B$7:$G$7</c:f>
              <c:numCache>
                <c:formatCode>General</c:formatCode>
                <c:ptCount val="6"/>
                <c:pt idx="0">
                  <c:v>4948</c:v>
                </c:pt>
                <c:pt idx="1">
                  <c:v>3844</c:v>
                </c:pt>
                <c:pt idx="2">
                  <c:v>4572</c:v>
                </c:pt>
                <c:pt idx="3">
                  <c:v>4797</c:v>
                </c:pt>
                <c:pt idx="4">
                  <c:v>4217</c:v>
                </c:pt>
                <c:pt idx="5">
                  <c:v>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B-437F-9675-4F9DBDA4133F}"/>
            </c:ext>
          </c:extLst>
        </c:ser>
        <c:ser>
          <c:idx val="2"/>
          <c:order val="2"/>
          <c:tx>
            <c:strRef>
              <c:f>'cuvette blue ink'!$A$8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ink'!$B$8:$G$8</c:f>
              <c:numCache>
                <c:formatCode>General</c:formatCode>
                <c:ptCount val="6"/>
                <c:pt idx="0">
                  <c:v>5299</c:v>
                </c:pt>
                <c:pt idx="1">
                  <c:v>4515</c:v>
                </c:pt>
                <c:pt idx="2">
                  <c:v>7700</c:v>
                </c:pt>
                <c:pt idx="3">
                  <c:v>8822</c:v>
                </c:pt>
                <c:pt idx="4">
                  <c:v>7906</c:v>
                </c:pt>
                <c:pt idx="5">
                  <c:v>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4B-437F-9675-4F9DBDA4133F}"/>
            </c:ext>
          </c:extLst>
        </c:ser>
        <c:ser>
          <c:idx val="3"/>
          <c:order val="3"/>
          <c:tx>
            <c:strRef>
              <c:f>'cuvette blue ink'!$A$9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ink'!$B$9:$G$9</c:f>
              <c:numCache>
                <c:formatCode>General</c:formatCode>
                <c:ptCount val="6"/>
                <c:pt idx="0">
                  <c:v>5326</c:v>
                </c:pt>
                <c:pt idx="1">
                  <c:v>4946</c:v>
                </c:pt>
                <c:pt idx="2">
                  <c:v>10348</c:v>
                </c:pt>
                <c:pt idx="3">
                  <c:v>12326</c:v>
                </c:pt>
                <c:pt idx="4">
                  <c:v>11088</c:v>
                </c:pt>
                <c:pt idx="5">
                  <c:v>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4B-437F-9675-4F9DBDA4133F}"/>
            </c:ext>
          </c:extLst>
        </c:ser>
        <c:ser>
          <c:idx val="4"/>
          <c:order val="4"/>
          <c:tx>
            <c:strRef>
              <c:f>'cuvette blue ink'!$A$10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ink'!$B$10:$G$10</c:f>
              <c:numCache>
                <c:formatCode>General</c:formatCode>
                <c:ptCount val="6"/>
                <c:pt idx="0">
                  <c:v>5331</c:v>
                </c:pt>
                <c:pt idx="1">
                  <c:v>5069</c:v>
                </c:pt>
                <c:pt idx="2">
                  <c:v>12031</c:v>
                </c:pt>
                <c:pt idx="3">
                  <c:v>14532</c:v>
                </c:pt>
                <c:pt idx="4">
                  <c:v>13314</c:v>
                </c:pt>
                <c:pt idx="5">
                  <c:v>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4B-437F-9675-4F9DBDA4133F}"/>
            </c:ext>
          </c:extLst>
        </c:ser>
        <c:ser>
          <c:idx val="5"/>
          <c:order val="5"/>
          <c:tx>
            <c:strRef>
              <c:f>'cuvette blue ink'!$A$11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'cuvette blue ink'!$B$5:$G$5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ink'!$B$11:$G$11</c:f>
              <c:numCache>
                <c:formatCode>General</c:formatCode>
                <c:ptCount val="6"/>
                <c:pt idx="0">
                  <c:v>5619</c:v>
                </c:pt>
                <c:pt idx="1">
                  <c:v>5446</c:v>
                </c:pt>
                <c:pt idx="2">
                  <c:v>14228</c:v>
                </c:pt>
                <c:pt idx="3">
                  <c:v>17278</c:v>
                </c:pt>
                <c:pt idx="4">
                  <c:v>15938</c:v>
                </c:pt>
                <c:pt idx="5">
                  <c:v>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4B-437F-9675-4F9DBDA4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515128"/>
        <c:axId val="414515456"/>
      </c:barChart>
      <c:catAx>
        <c:axId val="41451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515456"/>
        <c:crosses val="autoZero"/>
        <c:auto val="1"/>
        <c:lblAlgn val="ctr"/>
        <c:lblOffset val="100"/>
        <c:noMultiLvlLbl val="0"/>
      </c:catAx>
      <c:valAx>
        <c:axId val="4145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51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 &amp; M green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grün!$A$12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grün!$B$11:$G$11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grün!$B$12:$G$12</c:f>
              <c:numCache>
                <c:formatCode>General</c:formatCode>
                <c:ptCount val="6"/>
                <c:pt idx="0">
                  <c:v>12317</c:v>
                </c:pt>
                <c:pt idx="1">
                  <c:v>11111</c:v>
                </c:pt>
                <c:pt idx="2">
                  <c:v>37214</c:v>
                </c:pt>
                <c:pt idx="3">
                  <c:v>44436</c:v>
                </c:pt>
                <c:pt idx="4">
                  <c:v>45514</c:v>
                </c:pt>
                <c:pt idx="5">
                  <c:v>17658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F-4F6A-A621-2EDBF22914DA}"/>
            </c:ext>
          </c:extLst>
        </c:ser>
        <c:ser>
          <c:idx val="1"/>
          <c:order val="1"/>
          <c:tx>
            <c:strRef>
              <c:f>grün!$A$13</c:f>
              <c:strCache>
                <c:ptCount val="1"/>
                <c:pt idx="0">
                  <c:v>measurement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grün!$B$11:$G$11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grün!$B$13:$G$13</c:f>
              <c:numCache>
                <c:formatCode>General</c:formatCode>
                <c:ptCount val="6"/>
                <c:pt idx="0">
                  <c:v>1228</c:v>
                </c:pt>
                <c:pt idx="1">
                  <c:v>6728</c:v>
                </c:pt>
                <c:pt idx="2">
                  <c:v>28919</c:v>
                </c:pt>
                <c:pt idx="3">
                  <c:v>31585</c:v>
                </c:pt>
                <c:pt idx="4">
                  <c:v>25574</c:v>
                </c:pt>
                <c:pt idx="5">
                  <c:v>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F-4F6A-A621-2EDBF2291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26424"/>
        <c:axId val="432423144"/>
      </c:barChart>
      <c:catAx>
        <c:axId val="43242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3144"/>
        <c:crosses val="autoZero"/>
        <c:auto val="1"/>
        <c:lblAlgn val="ctr"/>
        <c:lblOffset val="100"/>
        <c:noMultiLvlLbl val="0"/>
      </c:catAx>
      <c:valAx>
        <c:axId val="43242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gelb!$A$15</c:f>
              <c:strCache>
                <c:ptCount val="1"/>
                <c:pt idx="0">
                  <c:v>% translum. yellow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gelb!$B$11:$G$11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gelb!$B$15:$G$15</c:f>
              <c:numCache>
                <c:formatCode>0.0</c:formatCode>
                <c:ptCount val="6"/>
                <c:pt idx="0">
                  <c:v>9.0705666107248462</c:v>
                </c:pt>
                <c:pt idx="1">
                  <c:v>42.748226950354614</c:v>
                </c:pt>
                <c:pt idx="2">
                  <c:v>86.038145120757619</c:v>
                </c:pt>
                <c:pt idx="3">
                  <c:v>87.732127819882109</c:v>
                </c:pt>
                <c:pt idx="4">
                  <c:v>89.044445406153983</c:v>
                </c:pt>
                <c:pt idx="5">
                  <c:v>90.08421170040711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6-4C60-A382-1D06118AE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856"/>
        <c:axId val="326906184"/>
      </c:barChart>
      <c:catAx>
        <c:axId val="3269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6184"/>
        <c:crosses val="autoZero"/>
        <c:auto val="1"/>
        <c:lblAlgn val="ctr"/>
        <c:lblOffset val="100"/>
        <c:noMultiLvlLbl val="0"/>
      </c:catAx>
      <c:valAx>
        <c:axId val="3269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 &amp; 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gelb!$A$12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gelb!$B$11:$G$11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gelb!$B$12:$G$12</c:f>
              <c:numCache>
                <c:formatCode>General</c:formatCode>
                <c:ptCount val="6"/>
                <c:pt idx="0">
                  <c:v>12513</c:v>
                </c:pt>
                <c:pt idx="1">
                  <c:v>11280</c:v>
                </c:pt>
                <c:pt idx="2">
                  <c:v>37803</c:v>
                </c:pt>
                <c:pt idx="3">
                  <c:v>45126</c:v>
                </c:pt>
                <c:pt idx="4">
                  <c:v>46214</c:v>
                </c:pt>
                <c:pt idx="5">
                  <c:v>17931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E-4FCE-8E9E-A8C804DD707E}"/>
            </c:ext>
          </c:extLst>
        </c:ser>
        <c:ser>
          <c:idx val="1"/>
          <c:order val="1"/>
          <c:tx>
            <c:strRef>
              <c:f>gelb!$A$13</c:f>
              <c:strCache>
                <c:ptCount val="1"/>
                <c:pt idx="0">
                  <c:v>measurement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gelb!$B$11:$G$11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gelb!$B$13:$G$13</c:f>
              <c:numCache>
                <c:formatCode>General</c:formatCode>
                <c:ptCount val="6"/>
                <c:pt idx="0">
                  <c:v>1135</c:v>
                </c:pt>
                <c:pt idx="1">
                  <c:v>4822</c:v>
                </c:pt>
                <c:pt idx="2">
                  <c:v>32525</c:v>
                </c:pt>
                <c:pt idx="3">
                  <c:v>39590</c:v>
                </c:pt>
                <c:pt idx="4">
                  <c:v>41151</c:v>
                </c:pt>
                <c:pt idx="5">
                  <c:v>16153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E-4FCE-8E9E-A8C804DD7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26424"/>
        <c:axId val="432423144"/>
      </c:barChart>
      <c:catAx>
        <c:axId val="43242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3144"/>
        <c:crosses val="autoZero"/>
        <c:auto val="1"/>
        <c:lblAlgn val="ctr"/>
        <c:lblOffset val="100"/>
        <c:noMultiLvlLbl val="0"/>
      </c:catAx>
      <c:valAx>
        <c:axId val="43242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rot!$A$15</c:f>
              <c:strCache>
                <c:ptCount val="1"/>
                <c:pt idx="0">
                  <c:v>% translum. Red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rot!$B$11:$G$11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rot!$B$15:$G$15</c:f>
              <c:numCache>
                <c:formatCode>0.0</c:formatCode>
                <c:ptCount val="6"/>
                <c:pt idx="0">
                  <c:v>4.8620136075223606</c:v>
                </c:pt>
                <c:pt idx="1">
                  <c:v>4.255861365953109</c:v>
                </c:pt>
                <c:pt idx="2">
                  <c:v>4.6436339723810001</c:v>
                </c:pt>
                <c:pt idx="3">
                  <c:v>12.199669477520233</c:v>
                </c:pt>
                <c:pt idx="4">
                  <c:v>48.749042898826644</c:v>
                </c:pt>
                <c:pt idx="5">
                  <c:v>82.74647887323944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D-4B72-9A62-FDC8D397D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856"/>
        <c:axId val="326906184"/>
      </c:barChart>
      <c:catAx>
        <c:axId val="3269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6184"/>
        <c:crosses val="autoZero"/>
        <c:auto val="1"/>
        <c:lblAlgn val="ctr"/>
        <c:lblOffset val="100"/>
        <c:noMultiLvlLbl val="0"/>
      </c:catAx>
      <c:valAx>
        <c:axId val="3269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 &amp; 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rot!$A$12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rot!$B$11:$G$11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rot!$B$12:$G$12</c:f>
              <c:numCache>
                <c:formatCode>General</c:formatCode>
                <c:ptCount val="6"/>
                <c:pt idx="0">
                  <c:v>13081</c:v>
                </c:pt>
                <c:pt idx="1">
                  <c:v>11772</c:v>
                </c:pt>
                <c:pt idx="2">
                  <c:v>39538</c:v>
                </c:pt>
                <c:pt idx="3">
                  <c:v>47198</c:v>
                </c:pt>
                <c:pt idx="4">
                  <c:v>48323</c:v>
                </c:pt>
                <c:pt idx="5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D-49FE-B434-B6AC91D3C7AA}"/>
            </c:ext>
          </c:extLst>
        </c:ser>
        <c:ser>
          <c:idx val="1"/>
          <c:order val="1"/>
          <c:tx>
            <c:strRef>
              <c:f>rot!$A$13</c:f>
              <c:strCache>
                <c:ptCount val="1"/>
                <c:pt idx="0">
                  <c:v>measurement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rot!$B$11:$G$11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rot!$B$13:$G$13</c:f>
              <c:numCache>
                <c:formatCode>General</c:formatCode>
                <c:ptCount val="6"/>
                <c:pt idx="0">
                  <c:v>636</c:v>
                </c:pt>
                <c:pt idx="1">
                  <c:v>501</c:v>
                </c:pt>
                <c:pt idx="2">
                  <c:v>1836</c:v>
                </c:pt>
                <c:pt idx="3">
                  <c:v>5758</c:v>
                </c:pt>
                <c:pt idx="4">
                  <c:v>23557</c:v>
                </c:pt>
                <c:pt idx="5">
                  <c:v>15510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D-49FE-B434-B6AC91D3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26424"/>
        <c:axId val="432423144"/>
      </c:barChart>
      <c:catAx>
        <c:axId val="43242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3144"/>
        <c:crosses val="autoZero"/>
        <c:auto val="1"/>
        <c:lblAlgn val="ctr"/>
        <c:lblOffset val="100"/>
        <c:noMultiLvlLbl val="0"/>
      </c:catAx>
      <c:valAx>
        <c:axId val="43242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'blau nat white'!$A$12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'blau nat white'!$B$8:$G$8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'blau nat white'!$B$12:$G$12</c:f>
              <c:numCache>
                <c:formatCode>0.0</c:formatCode>
                <c:ptCount val="6"/>
                <c:pt idx="0">
                  <c:v>63.061889250814332</c:v>
                </c:pt>
                <c:pt idx="1">
                  <c:v>55.973741794310726</c:v>
                </c:pt>
                <c:pt idx="2">
                  <c:v>16.441846522781773</c:v>
                </c:pt>
                <c:pt idx="3">
                  <c:v>8.4982160233538764</c:v>
                </c:pt>
                <c:pt idx="4">
                  <c:v>1.4746740756571917</c:v>
                </c:pt>
                <c:pt idx="5">
                  <c:v>1.1294526498696786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4-4F12-81F8-AB57E922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856"/>
        <c:axId val="326906184"/>
      </c:barChart>
      <c:catAx>
        <c:axId val="3269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6184"/>
        <c:crosses val="autoZero"/>
        <c:auto val="1"/>
        <c:lblAlgn val="ctr"/>
        <c:lblOffset val="100"/>
        <c:noMultiLvlLbl val="0"/>
      </c:catAx>
      <c:valAx>
        <c:axId val="3269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blank </a:t>
            </a:r>
            <a:r>
              <a:rPr lang="en-US"/>
              <a:t>natural white LED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'blau nat white'!$A$9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'blau nat white'!$B$8:$G$8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'blau nat white'!$B$9:$G$9</c:f>
              <c:numCache>
                <c:formatCode>General</c:formatCode>
                <c:ptCount val="6"/>
                <c:pt idx="0">
                  <c:v>6140</c:v>
                </c:pt>
                <c:pt idx="1">
                  <c:v>2285</c:v>
                </c:pt>
                <c:pt idx="2">
                  <c:v>6672</c:v>
                </c:pt>
                <c:pt idx="3">
                  <c:v>6166</c:v>
                </c:pt>
                <c:pt idx="4">
                  <c:v>4679</c:v>
                </c:pt>
                <c:pt idx="5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D-4CF1-A292-744C79F4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612232"/>
        <c:axId val="422618792"/>
      </c:barChart>
      <c:catAx>
        <c:axId val="42261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18792"/>
        <c:crosses val="autoZero"/>
        <c:auto val="1"/>
        <c:lblAlgn val="ctr"/>
        <c:lblOffset val="100"/>
        <c:noMultiLvlLbl val="0"/>
      </c:catAx>
      <c:valAx>
        <c:axId val="42261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1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curve: normalized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'cuvette blue ink'!$A$17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ink'!$B$17:$G$17</c:f>
              <c:numCache>
                <c:formatCode>0%</c:formatCode>
                <c:ptCount val="6"/>
                <c:pt idx="0">
                  <c:v>0.86759209823812067</c:v>
                </c:pt>
                <c:pt idx="1">
                  <c:v>0.53819316929856775</c:v>
                </c:pt>
                <c:pt idx="2">
                  <c:v>0.10085746415518695</c:v>
                </c:pt>
                <c:pt idx="3">
                  <c:v>7.3677508970945715E-2</c:v>
                </c:pt>
                <c:pt idx="4">
                  <c:v>6.8578240682645245E-2</c:v>
                </c:pt>
                <c:pt idx="5">
                  <c:v>0.26862573738256501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D-4D95-8A5D-03FAFF8DB92D}"/>
            </c:ext>
          </c:extLst>
        </c:ser>
        <c:ser>
          <c:idx val="1"/>
          <c:order val="1"/>
          <c:tx>
            <c:strRef>
              <c:f>'cuvette blue ink'!$A$18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ink'!$B$18:$G$18</c:f>
              <c:numCache>
                <c:formatCode>0%</c:formatCode>
                <c:ptCount val="6"/>
                <c:pt idx="0">
                  <c:v>0.88058373376045562</c:v>
                </c:pt>
                <c:pt idx="1">
                  <c:v>0.70583914799853098</c:v>
                </c:pt>
                <c:pt idx="2">
                  <c:v>0.32133820635366883</c:v>
                </c:pt>
                <c:pt idx="3">
                  <c:v>0.27763630049774279</c:v>
                </c:pt>
                <c:pt idx="4">
                  <c:v>0.26458777763834862</c:v>
                </c:pt>
                <c:pt idx="5">
                  <c:v>0.49825213021629888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D-4D95-8A5D-03FAFF8DB92D}"/>
            </c:ext>
          </c:extLst>
        </c:ser>
        <c:ser>
          <c:idx val="2"/>
          <c:order val="2"/>
          <c:tx>
            <c:strRef>
              <c:f>'cuvette blue ink'!$A$19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ink'!$B$19:$G$19</c:f>
              <c:numCache>
                <c:formatCode>0%</c:formatCode>
                <c:ptCount val="6"/>
                <c:pt idx="0">
                  <c:v>0.94305036483360027</c:v>
                </c:pt>
                <c:pt idx="1">
                  <c:v>0.8290488431876607</c:v>
                </c:pt>
                <c:pt idx="2">
                  <c:v>0.54118639302783245</c:v>
                </c:pt>
                <c:pt idx="3">
                  <c:v>0.51059150364625538</c:v>
                </c:pt>
                <c:pt idx="4">
                  <c:v>0.49604718283347976</c:v>
                </c:pt>
                <c:pt idx="5">
                  <c:v>0.6782827179375136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D-4D95-8A5D-03FAFF8DB92D}"/>
            </c:ext>
          </c:extLst>
        </c:ser>
        <c:ser>
          <c:idx val="3"/>
          <c:order val="3"/>
          <c:tx>
            <c:strRef>
              <c:f>'cuvette blue ink'!$A$20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ink'!$B$20:$G$20</c:f>
              <c:numCache>
                <c:formatCode>0%</c:formatCode>
                <c:ptCount val="6"/>
                <c:pt idx="0">
                  <c:v>0.94785549030076521</c:v>
                </c:pt>
                <c:pt idx="1">
                  <c:v>0.90818949687844286</c:v>
                </c:pt>
                <c:pt idx="2">
                  <c:v>0.72729828507168959</c:v>
                </c:pt>
                <c:pt idx="3">
                  <c:v>0.71339275379094802</c:v>
                </c:pt>
                <c:pt idx="4">
                  <c:v>0.6956958213075668</c:v>
                </c:pt>
                <c:pt idx="5">
                  <c:v>0.8290364867817348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D-4D95-8A5D-03FAFF8DB92D}"/>
            </c:ext>
          </c:extLst>
        </c:ser>
        <c:ser>
          <c:idx val="4"/>
          <c:order val="4"/>
          <c:tx>
            <c:strRef>
              <c:f>'cuvette blue ink'!$A$21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ink'!$B$21:$G$21</c:f>
              <c:numCache>
                <c:formatCode>0%</c:formatCode>
                <c:ptCount val="6"/>
                <c:pt idx="0">
                  <c:v>0.94874532835024028</c:v>
                </c:pt>
                <c:pt idx="1">
                  <c:v>0.93077488064634595</c:v>
                </c:pt>
                <c:pt idx="2">
                  <c:v>0.84558616811920162</c:v>
                </c:pt>
                <c:pt idx="3">
                  <c:v>0.84106956823706447</c:v>
                </c:pt>
                <c:pt idx="4">
                  <c:v>0.83536202785794955</c:v>
                </c:pt>
                <c:pt idx="5">
                  <c:v>0.89665719903867158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D-4D95-8A5D-03FAFF8DB92D}"/>
            </c:ext>
          </c:extLst>
        </c:ser>
        <c:ser>
          <c:idx val="5"/>
          <c:order val="5"/>
          <c:tx>
            <c:strRef>
              <c:f>'cuvette blue ink'!$A$22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'cuvette blue ink'!$B$16:$G$16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blue ink'!$B$22:$G$22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D-4D95-8A5D-03FAFF8DB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343240"/>
        <c:axId val="465347176"/>
      </c:barChart>
      <c:catAx>
        <c:axId val="46534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347176"/>
        <c:crosses val="autoZero"/>
        <c:auto val="1"/>
        <c:lblAlgn val="ctr"/>
        <c:lblOffset val="100"/>
        <c:noMultiLvlLbl val="0"/>
      </c:catAx>
      <c:valAx>
        <c:axId val="46534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34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curves by color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'cuvette blue ink'!$A$37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BE-42ED-B167-415DCC02B89B}"/>
              </c:ext>
            </c:extLst>
          </c:dPt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ink'!$B$37:$G$37</c:f>
              <c:numCache>
                <c:formatCode>0%</c:formatCode>
                <c:ptCount val="6"/>
                <c:pt idx="0">
                  <c:v>0.86759209823812067</c:v>
                </c:pt>
                <c:pt idx="1">
                  <c:v>0.88058373376045562</c:v>
                </c:pt>
                <c:pt idx="2">
                  <c:v>0.94305036483360027</c:v>
                </c:pt>
                <c:pt idx="3">
                  <c:v>0.94785549030076521</c:v>
                </c:pt>
                <c:pt idx="4">
                  <c:v>0.94874532835024028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E-42ED-B167-415DCC02B89B}"/>
            </c:ext>
          </c:extLst>
        </c:ser>
        <c:ser>
          <c:idx val="1"/>
          <c:order val="1"/>
          <c:tx>
            <c:strRef>
              <c:f>'cuvette blue ink'!$A$38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ink'!$B$38:$G$38</c:f>
              <c:numCache>
                <c:formatCode>0%</c:formatCode>
                <c:ptCount val="6"/>
                <c:pt idx="0">
                  <c:v>0.53819316929856775</c:v>
                </c:pt>
                <c:pt idx="1">
                  <c:v>0.70583914799853098</c:v>
                </c:pt>
                <c:pt idx="2">
                  <c:v>0.8290488431876607</c:v>
                </c:pt>
                <c:pt idx="3">
                  <c:v>0.90818949687844286</c:v>
                </c:pt>
                <c:pt idx="4">
                  <c:v>0.93077488064634595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E-42ED-B167-415DCC02B89B}"/>
            </c:ext>
          </c:extLst>
        </c:ser>
        <c:ser>
          <c:idx val="2"/>
          <c:order val="2"/>
          <c:tx>
            <c:strRef>
              <c:f>'cuvette blue ink'!$A$39</c:f>
              <c:strCache>
                <c:ptCount val="1"/>
                <c:pt idx="0">
                  <c:v>g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ink'!$B$39:$G$39</c:f>
              <c:numCache>
                <c:formatCode>0%</c:formatCode>
                <c:ptCount val="6"/>
                <c:pt idx="0">
                  <c:v>0.10085746415518695</c:v>
                </c:pt>
                <c:pt idx="1">
                  <c:v>0.32133820635366883</c:v>
                </c:pt>
                <c:pt idx="2">
                  <c:v>0.54118639302783245</c:v>
                </c:pt>
                <c:pt idx="3">
                  <c:v>0.72729828507168959</c:v>
                </c:pt>
                <c:pt idx="4">
                  <c:v>0.84558616811920162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E-42ED-B167-415DCC02B89B}"/>
            </c:ext>
          </c:extLst>
        </c:ser>
        <c:ser>
          <c:idx val="3"/>
          <c:order val="3"/>
          <c:tx>
            <c:strRef>
              <c:f>'cuvette blue ink'!$A$40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ink'!$B$40:$G$40</c:f>
              <c:numCache>
                <c:formatCode>0%</c:formatCode>
                <c:ptCount val="6"/>
                <c:pt idx="0">
                  <c:v>7.3677508970945715E-2</c:v>
                </c:pt>
                <c:pt idx="1">
                  <c:v>0.27763630049774279</c:v>
                </c:pt>
                <c:pt idx="2">
                  <c:v>0.51059150364625538</c:v>
                </c:pt>
                <c:pt idx="3">
                  <c:v>0.71339275379094802</c:v>
                </c:pt>
                <c:pt idx="4">
                  <c:v>0.84106956823706447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E-42ED-B167-415DCC02B89B}"/>
            </c:ext>
          </c:extLst>
        </c:ser>
        <c:ser>
          <c:idx val="4"/>
          <c:order val="4"/>
          <c:tx>
            <c:strRef>
              <c:f>'cuvette blue ink'!$A$41</c:f>
              <c:strCache>
                <c:ptCount val="1"/>
                <c:pt idx="0">
                  <c:v>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ink'!$B$41:$G$41</c:f>
              <c:numCache>
                <c:formatCode>0%</c:formatCode>
                <c:ptCount val="6"/>
                <c:pt idx="0">
                  <c:v>6.8578240682645245E-2</c:v>
                </c:pt>
                <c:pt idx="1">
                  <c:v>0.26458777763834862</c:v>
                </c:pt>
                <c:pt idx="2">
                  <c:v>0.49604718283347976</c:v>
                </c:pt>
                <c:pt idx="3">
                  <c:v>0.6956958213075668</c:v>
                </c:pt>
                <c:pt idx="4">
                  <c:v>0.83536202785794955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BE-42ED-B167-415DCC02B89B}"/>
            </c:ext>
          </c:extLst>
        </c:ser>
        <c:ser>
          <c:idx val="5"/>
          <c:order val="5"/>
          <c:tx>
            <c:strRef>
              <c:f>'cuvette blue ink'!$A$42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'cuvette blue ink'!$B$36:$G$36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blank</c:v>
                </c:pt>
              </c:strCache>
            </c:strRef>
          </c:cat>
          <c:val>
            <c:numRef>
              <c:f>'cuvette blue ink'!$B$42:$G$42</c:f>
              <c:numCache>
                <c:formatCode>0%</c:formatCode>
                <c:ptCount val="6"/>
                <c:pt idx="0">
                  <c:v>0.26862573738256501</c:v>
                </c:pt>
                <c:pt idx="1">
                  <c:v>0.49825213021629888</c:v>
                </c:pt>
                <c:pt idx="2">
                  <c:v>0.6782827179375136</c:v>
                </c:pt>
                <c:pt idx="3">
                  <c:v>0.8290364867817348</c:v>
                </c:pt>
                <c:pt idx="4">
                  <c:v>0.89665719903867158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BE-42ED-B167-415DCC02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33504"/>
        <c:axId val="468634488"/>
      </c:lineChart>
      <c:catAx>
        <c:axId val="4686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634488"/>
        <c:crosses val="autoZero"/>
        <c:auto val="1"/>
        <c:lblAlgn val="ctr"/>
        <c:lblOffset val="100"/>
        <c:noMultiLvlLbl val="0"/>
      </c:catAx>
      <c:valAx>
        <c:axId val="46863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6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absolute 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'cuvette food colors'!$A$7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colors'!$B$6:$G$6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colors'!$B$7:$G$7</c:f>
              <c:numCache>
                <c:formatCode>General</c:formatCode>
                <c:ptCount val="6"/>
                <c:pt idx="0">
                  <c:v>5888</c:v>
                </c:pt>
                <c:pt idx="1">
                  <c:v>6508</c:v>
                </c:pt>
                <c:pt idx="2">
                  <c:v>12426</c:v>
                </c:pt>
                <c:pt idx="3">
                  <c:v>16902</c:v>
                </c:pt>
                <c:pt idx="4">
                  <c:v>15058</c:v>
                </c:pt>
                <c:pt idx="5">
                  <c:v>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5-4C01-A7BB-75A685589BA4}"/>
            </c:ext>
          </c:extLst>
        </c:ser>
        <c:ser>
          <c:idx val="1"/>
          <c:order val="1"/>
          <c:tx>
            <c:strRef>
              <c:f>'cuvette food colors'!$A$8</c:f>
              <c:strCache>
                <c:ptCount val="1"/>
                <c:pt idx="0">
                  <c:v>red food color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'cuvette food colors'!$B$6:$G$6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colors'!$B$8:$G$8</c:f>
              <c:numCache>
                <c:formatCode>General</c:formatCode>
                <c:ptCount val="6"/>
                <c:pt idx="0">
                  <c:v>1366</c:v>
                </c:pt>
                <c:pt idx="1">
                  <c:v>763</c:v>
                </c:pt>
                <c:pt idx="2">
                  <c:v>1706</c:v>
                </c:pt>
                <c:pt idx="3">
                  <c:v>4427</c:v>
                </c:pt>
                <c:pt idx="4">
                  <c:v>8140</c:v>
                </c:pt>
                <c:pt idx="5">
                  <c:v>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5-4C01-A7BB-75A685589BA4}"/>
            </c:ext>
          </c:extLst>
        </c:ser>
        <c:ser>
          <c:idx val="2"/>
          <c:order val="2"/>
          <c:tx>
            <c:strRef>
              <c:f>'cuvette food colors'!$A$9</c:f>
              <c:strCache>
                <c:ptCount val="1"/>
                <c:pt idx="0">
                  <c:v>yellow food color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colors'!$B$6:$G$6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colors'!$B$9:$G$9</c:f>
              <c:numCache>
                <c:formatCode>General</c:formatCode>
                <c:ptCount val="6"/>
                <c:pt idx="0">
                  <c:v>1619</c:v>
                </c:pt>
                <c:pt idx="1">
                  <c:v>2529</c:v>
                </c:pt>
                <c:pt idx="2">
                  <c:v>7670</c:v>
                </c:pt>
                <c:pt idx="3">
                  <c:v>11265</c:v>
                </c:pt>
                <c:pt idx="4">
                  <c:v>10468</c:v>
                </c:pt>
                <c:pt idx="5">
                  <c:v>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5-4C01-A7BB-75A685589BA4}"/>
            </c:ext>
          </c:extLst>
        </c:ser>
        <c:ser>
          <c:idx val="3"/>
          <c:order val="3"/>
          <c:tx>
            <c:strRef>
              <c:f>'cuvette food colors'!$A$10</c:f>
              <c:strCache>
                <c:ptCount val="1"/>
                <c:pt idx="0">
                  <c:v>blue food color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'cuvette food colors'!$B$6:$G$6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colors'!$B$10:$G$10</c:f>
              <c:numCache>
                <c:formatCode>General</c:formatCode>
                <c:ptCount val="6"/>
                <c:pt idx="0">
                  <c:v>4728</c:v>
                </c:pt>
                <c:pt idx="1">
                  <c:v>3866</c:v>
                </c:pt>
                <c:pt idx="2">
                  <c:v>699</c:v>
                </c:pt>
                <c:pt idx="3">
                  <c:v>353</c:v>
                </c:pt>
                <c:pt idx="4">
                  <c:v>74</c:v>
                </c:pt>
                <c:pt idx="5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45-4C01-A7BB-75A685589BA4}"/>
            </c:ext>
          </c:extLst>
        </c:ser>
        <c:ser>
          <c:idx val="4"/>
          <c:order val="4"/>
          <c:tx>
            <c:strRef>
              <c:f>'cuvette food colors'!$A$11</c:f>
              <c:strCache>
                <c:ptCount val="1"/>
                <c:pt idx="0">
                  <c:v>blank2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colors'!$B$6:$G$6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colors'!$B$11:$G$11</c:f>
              <c:numCache>
                <c:formatCode>General</c:formatCode>
                <c:ptCount val="6"/>
                <c:pt idx="0">
                  <c:v>5558</c:v>
                </c:pt>
                <c:pt idx="1">
                  <c:v>6195</c:v>
                </c:pt>
                <c:pt idx="2">
                  <c:v>12180</c:v>
                </c:pt>
                <c:pt idx="3">
                  <c:v>16422</c:v>
                </c:pt>
                <c:pt idx="4">
                  <c:v>14607</c:v>
                </c:pt>
                <c:pt idx="5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5-4C01-A7BB-75A68558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6979336"/>
        <c:axId val="416979992"/>
      </c:barChart>
      <c:catAx>
        <c:axId val="41697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979992"/>
        <c:crosses val="autoZero"/>
        <c:auto val="1"/>
        <c:lblAlgn val="ctr"/>
        <c:lblOffset val="100"/>
        <c:noMultiLvlLbl val="0"/>
      </c:catAx>
      <c:valAx>
        <c:axId val="41697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97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values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'cuvette food colors'!$A$15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colors'!$B$15:$G$15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F-4242-A20A-B03A7B5AA4E6}"/>
            </c:ext>
          </c:extLst>
        </c:ser>
        <c:ser>
          <c:idx val="1"/>
          <c:order val="1"/>
          <c:tx>
            <c:strRef>
              <c:f>'cuvette food colors'!$A$16</c:f>
              <c:strCache>
                <c:ptCount val="1"/>
                <c:pt idx="0">
                  <c:v>red food color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colors'!$B$16:$G$16</c:f>
              <c:numCache>
                <c:formatCode>0%</c:formatCode>
                <c:ptCount val="6"/>
                <c:pt idx="0">
                  <c:v>0.23199728260869565</c:v>
                </c:pt>
                <c:pt idx="1">
                  <c:v>0.11724031960663799</c:v>
                </c:pt>
                <c:pt idx="2">
                  <c:v>0.13729277321744729</c:v>
                </c:pt>
                <c:pt idx="3">
                  <c:v>0.26192166607502071</c:v>
                </c:pt>
                <c:pt idx="4">
                  <c:v>0.54057643777394071</c:v>
                </c:pt>
                <c:pt idx="5">
                  <c:v>0.72543323650205349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F-4242-A20A-B03A7B5AA4E6}"/>
            </c:ext>
          </c:extLst>
        </c:ser>
        <c:ser>
          <c:idx val="2"/>
          <c:order val="2"/>
          <c:tx>
            <c:strRef>
              <c:f>'cuvette food colors'!$A$17</c:f>
              <c:strCache>
                <c:ptCount val="1"/>
                <c:pt idx="0">
                  <c:v>yellow food color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colors'!$B$17:$G$17</c:f>
              <c:numCache>
                <c:formatCode>0%</c:formatCode>
                <c:ptCount val="6"/>
                <c:pt idx="0">
                  <c:v>0.27496603260869568</c:v>
                </c:pt>
                <c:pt idx="1">
                  <c:v>0.38859864781807008</c:v>
                </c:pt>
                <c:pt idx="2">
                  <c:v>0.61725414453565108</c:v>
                </c:pt>
                <c:pt idx="3">
                  <c:v>0.66648917287894927</c:v>
                </c:pt>
                <c:pt idx="4">
                  <c:v>0.69517864258201623</c:v>
                </c:pt>
                <c:pt idx="5">
                  <c:v>0.78162876890714217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F-4242-A20A-B03A7B5AA4E6}"/>
            </c:ext>
          </c:extLst>
        </c:ser>
        <c:ser>
          <c:idx val="3"/>
          <c:order val="3"/>
          <c:tx>
            <c:strRef>
              <c:f>'cuvette food colors'!$A$18</c:f>
              <c:strCache>
                <c:ptCount val="1"/>
                <c:pt idx="0">
                  <c:v>blue food color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colors'!$B$18:$G$18</c:f>
              <c:numCache>
                <c:formatCode>0%</c:formatCode>
                <c:ptCount val="6"/>
                <c:pt idx="0">
                  <c:v>0.80298913043478259</c:v>
                </c:pt>
                <c:pt idx="1">
                  <c:v>0.59403810694529813</c:v>
                </c:pt>
                <c:pt idx="2">
                  <c:v>5.625301786576533E-2</c:v>
                </c:pt>
                <c:pt idx="3">
                  <c:v>2.0885102354750919E-2</c:v>
                </c:pt>
                <c:pt idx="4">
                  <c:v>4.9143312524903707E-3</c:v>
                </c:pt>
                <c:pt idx="5">
                  <c:v>1.6828608634678954E-2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F-4242-A20A-B03A7B5AA4E6}"/>
            </c:ext>
          </c:extLst>
        </c:ser>
        <c:ser>
          <c:idx val="4"/>
          <c:order val="4"/>
          <c:tx>
            <c:strRef>
              <c:f>'cuvette food colors'!$A$19</c:f>
              <c:strCache>
                <c:ptCount val="1"/>
                <c:pt idx="0">
                  <c:v>blank2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colors'!$B$19:$G$19</c:f>
              <c:numCache>
                <c:formatCode>0%</c:formatCode>
                <c:ptCount val="6"/>
                <c:pt idx="0">
                  <c:v>0.94395380434782605</c:v>
                </c:pt>
                <c:pt idx="1">
                  <c:v>0.95190534726490472</c:v>
                </c:pt>
                <c:pt idx="2">
                  <c:v>0.98020280057943021</c:v>
                </c:pt>
                <c:pt idx="3">
                  <c:v>0.97160099396521127</c:v>
                </c:pt>
                <c:pt idx="4">
                  <c:v>0.9700491433125249</c:v>
                </c:pt>
                <c:pt idx="5">
                  <c:v>0.97275368125813888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AF-4242-A20A-B03A7B5AA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6780032"/>
        <c:axId val="296776752"/>
      </c:barChart>
      <c:catAx>
        <c:axId val="2967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6776752"/>
        <c:crosses val="autoZero"/>
        <c:auto val="1"/>
        <c:lblAlgn val="ctr"/>
        <c:lblOffset val="100"/>
        <c:noMultiLvlLbl val="0"/>
      </c:catAx>
      <c:valAx>
        <c:axId val="2967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678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values by </a:t>
            </a:r>
            <a:r>
              <a:rPr lang="de-DE"/>
              <a:t>food </a:t>
            </a:r>
            <a:r>
              <a:rPr lang="en-US"/>
              <a:t>colorant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'cuvette food colors'!$A$15</c:f>
              <c:strCache>
                <c:ptCount val="1"/>
                <c:pt idx="0">
                  <c:v>blank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colors'!$B$15:$G$15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5-48BC-9A70-E460F809B55E}"/>
            </c:ext>
          </c:extLst>
        </c:ser>
        <c:ser>
          <c:idx val="1"/>
          <c:order val="1"/>
          <c:tx>
            <c:strRef>
              <c:f>'cuvette food colors'!$A$16</c:f>
              <c:strCache>
                <c:ptCount val="1"/>
                <c:pt idx="0">
                  <c:v>red food color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colors'!$B$16:$G$16</c:f>
              <c:numCache>
                <c:formatCode>0%</c:formatCode>
                <c:ptCount val="6"/>
                <c:pt idx="0">
                  <c:v>0.23199728260869565</c:v>
                </c:pt>
                <c:pt idx="1">
                  <c:v>0.11724031960663799</c:v>
                </c:pt>
                <c:pt idx="2">
                  <c:v>0.13729277321744729</c:v>
                </c:pt>
                <c:pt idx="3">
                  <c:v>0.26192166607502071</c:v>
                </c:pt>
                <c:pt idx="4">
                  <c:v>0.54057643777394071</c:v>
                </c:pt>
                <c:pt idx="5">
                  <c:v>0.72543323650205349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5-48BC-9A70-E460F809B55E}"/>
            </c:ext>
          </c:extLst>
        </c:ser>
        <c:ser>
          <c:idx val="2"/>
          <c:order val="2"/>
          <c:tx>
            <c:strRef>
              <c:f>'cuvette food colors'!$A$17</c:f>
              <c:strCache>
                <c:ptCount val="1"/>
                <c:pt idx="0">
                  <c:v>yellow food color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colors'!$B$17:$G$17</c:f>
              <c:numCache>
                <c:formatCode>0%</c:formatCode>
                <c:ptCount val="6"/>
                <c:pt idx="0">
                  <c:v>0.27496603260869568</c:v>
                </c:pt>
                <c:pt idx="1">
                  <c:v>0.38859864781807008</c:v>
                </c:pt>
                <c:pt idx="2">
                  <c:v>0.61725414453565108</c:v>
                </c:pt>
                <c:pt idx="3">
                  <c:v>0.66648917287894927</c:v>
                </c:pt>
                <c:pt idx="4">
                  <c:v>0.69517864258201623</c:v>
                </c:pt>
                <c:pt idx="5">
                  <c:v>0.78162876890714217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5-48BC-9A70-E460F809B55E}"/>
            </c:ext>
          </c:extLst>
        </c:ser>
        <c:ser>
          <c:idx val="3"/>
          <c:order val="3"/>
          <c:tx>
            <c:strRef>
              <c:f>'cuvette food colors'!$A$18</c:f>
              <c:strCache>
                <c:ptCount val="1"/>
                <c:pt idx="0">
                  <c:v>blue food color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colors'!$B$18:$G$18</c:f>
              <c:numCache>
                <c:formatCode>0%</c:formatCode>
                <c:ptCount val="6"/>
                <c:pt idx="0">
                  <c:v>0.80298913043478259</c:v>
                </c:pt>
                <c:pt idx="1">
                  <c:v>0.59403810694529813</c:v>
                </c:pt>
                <c:pt idx="2">
                  <c:v>5.625301786576533E-2</c:v>
                </c:pt>
                <c:pt idx="3">
                  <c:v>2.0885102354750919E-2</c:v>
                </c:pt>
                <c:pt idx="4">
                  <c:v>4.9143312524903707E-3</c:v>
                </c:pt>
                <c:pt idx="5">
                  <c:v>1.6828608634678954E-2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35-48BC-9A70-E460F809B55E}"/>
            </c:ext>
          </c:extLst>
        </c:ser>
        <c:ser>
          <c:idx val="4"/>
          <c:order val="4"/>
          <c:tx>
            <c:strRef>
              <c:f>'cuvette food colors'!$A$19</c:f>
              <c:strCache>
                <c:ptCount val="1"/>
                <c:pt idx="0">
                  <c:v>blank2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'cuvette food colors'!$B$14:$G$14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'cuvette food colors'!$B$19:$G$19</c:f>
              <c:numCache>
                <c:formatCode>0%</c:formatCode>
                <c:ptCount val="6"/>
                <c:pt idx="0">
                  <c:v>0.94395380434782605</c:v>
                </c:pt>
                <c:pt idx="1">
                  <c:v>0.95190534726490472</c:v>
                </c:pt>
                <c:pt idx="2">
                  <c:v>0.98020280057943021</c:v>
                </c:pt>
                <c:pt idx="3">
                  <c:v>0.97160099396521127</c:v>
                </c:pt>
                <c:pt idx="4">
                  <c:v>0.9700491433125249</c:v>
                </c:pt>
                <c:pt idx="5">
                  <c:v>0.97275368125813888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35-48BC-9A70-E460F809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425704"/>
        <c:axId val="416426032"/>
      </c:lineChart>
      <c:catAx>
        <c:axId val="41642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426032"/>
        <c:crosses val="autoZero"/>
        <c:auto val="1"/>
        <c:lblAlgn val="ctr"/>
        <c:lblOffset val="100"/>
        <c:noMultiLvlLbl val="0"/>
      </c:catAx>
      <c:valAx>
        <c:axId val="41642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42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blau!$A$15</c:f>
              <c:strCache>
                <c:ptCount val="1"/>
                <c:pt idx="0">
                  <c:v>% translum.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blau!$B$11:$G$11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blau!$B$15:$G$15</c:f>
              <c:numCache>
                <c:formatCode>0.0</c:formatCode>
                <c:ptCount val="6"/>
                <c:pt idx="0">
                  <c:v>73.951526180825539</c:v>
                </c:pt>
                <c:pt idx="1">
                  <c:v>60.100778744846536</c:v>
                </c:pt>
                <c:pt idx="2">
                  <c:v>21.927519570810752</c:v>
                </c:pt>
                <c:pt idx="3">
                  <c:v>14.965269021801426</c:v>
                </c:pt>
                <c:pt idx="4">
                  <c:v>8.4513977483829095</c:v>
                </c:pt>
                <c:pt idx="5">
                  <c:v>13.461760295305112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AA4-95D3-6BE5067C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856"/>
        <c:axId val="326906184"/>
      </c:barChart>
      <c:catAx>
        <c:axId val="3269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6184"/>
        <c:crosses val="autoZero"/>
        <c:auto val="1"/>
        <c:lblAlgn val="ctr"/>
        <c:lblOffset val="100"/>
        <c:noMultiLvlLbl val="0"/>
      </c:catAx>
      <c:valAx>
        <c:axId val="3269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 &amp; 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blau!$A$12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blau!$B$11:$G$11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blau!$B$12:$G$12</c:f>
              <c:numCache>
                <c:formatCode>General</c:formatCode>
                <c:ptCount val="6"/>
                <c:pt idx="0">
                  <c:v>12089</c:v>
                </c:pt>
                <c:pt idx="1">
                  <c:v>10915</c:v>
                </c:pt>
                <c:pt idx="2">
                  <c:v>36534</c:v>
                </c:pt>
                <c:pt idx="3">
                  <c:v>43621</c:v>
                </c:pt>
                <c:pt idx="4">
                  <c:v>44679</c:v>
                </c:pt>
                <c:pt idx="5">
                  <c:v>17338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1-4235-9920-9BB9791A32EC}"/>
            </c:ext>
          </c:extLst>
        </c:ser>
        <c:ser>
          <c:idx val="1"/>
          <c:order val="1"/>
          <c:tx>
            <c:strRef>
              <c:f>blau!$A$13</c:f>
              <c:strCache>
                <c:ptCount val="1"/>
                <c:pt idx="0">
                  <c:v>measurement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blau!$B$11:$G$11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blau!$B$13:$G$13</c:f>
              <c:numCache>
                <c:formatCode>General</c:formatCode>
                <c:ptCount val="6"/>
                <c:pt idx="0">
                  <c:v>8940</c:v>
                </c:pt>
                <c:pt idx="1">
                  <c:v>6560</c:v>
                </c:pt>
                <c:pt idx="2">
                  <c:v>8011</c:v>
                </c:pt>
                <c:pt idx="3">
                  <c:v>6528</c:v>
                </c:pt>
                <c:pt idx="4">
                  <c:v>3776</c:v>
                </c:pt>
                <c:pt idx="5">
                  <c:v>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1-4235-9920-9BB9791A3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26424"/>
        <c:axId val="432423144"/>
      </c:barChart>
      <c:catAx>
        <c:axId val="43242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3144"/>
        <c:crosses val="autoZero"/>
        <c:auto val="1"/>
        <c:lblAlgn val="ctr"/>
        <c:lblOffset val="100"/>
        <c:noMultiLvlLbl val="0"/>
      </c:catAx>
      <c:valAx>
        <c:axId val="43242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42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translum. green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grün!$A$15</c:f>
              <c:strCache>
                <c:ptCount val="1"/>
                <c:pt idx="0">
                  <c:v>% translum.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grün!$B$11:$G$11</c:f>
              <c:strCache>
                <c:ptCount val="6"/>
                <c:pt idx="0">
                  <c:v>V</c:v>
                </c:pt>
                <c:pt idx="1">
                  <c:v>B</c:v>
                </c:pt>
                <c:pt idx="2">
                  <c:v>G</c:v>
                </c:pt>
                <c:pt idx="3">
                  <c:v>Y</c:v>
                </c:pt>
                <c:pt idx="4">
                  <c:v>O</c:v>
                </c:pt>
                <c:pt idx="5">
                  <c:v>R</c:v>
                </c:pt>
              </c:strCache>
            </c:strRef>
          </c:cat>
          <c:val>
            <c:numRef>
              <c:f>grün!$B$15:$G$15</c:f>
              <c:numCache>
                <c:formatCode>0.0</c:formatCode>
                <c:ptCount val="6"/>
                <c:pt idx="0">
                  <c:v>9.9699602175854505</c:v>
                </c:pt>
                <c:pt idx="1">
                  <c:v>60.55260552605526</c:v>
                </c:pt>
                <c:pt idx="2">
                  <c:v>77.710001612296438</c:v>
                </c:pt>
                <c:pt idx="3">
                  <c:v>71.079755153479169</c:v>
                </c:pt>
                <c:pt idx="4">
                  <c:v>56.189304389858066</c:v>
                </c:pt>
                <c:pt idx="5">
                  <c:v>41.669498244421796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C36-8395-BDE1A2FD8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856"/>
        <c:axId val="326906184"/>
      </c:barChart>
      <c:catAx>
        <c:axId val="3269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6184"/>
        <c:crosses val="autoZero"/>
        <c:auto val="1"/>
        <c:lblAlgn val="ctr"/>
        <c:lblOffset val="100"/>
        <c:noMultiLvlLbl val="0"/>
      </c:catAx>
      <c:valAx>
        <c:axId val="3269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592930</xdr:colOff>
      <xdr:row>0</xdr:row>
      <xdr:rowOff>83344</xdr:rowOff>
    </xdr:from>
    <xdr:to>
      <xdr:col>13</xdr:col>
      <xdr:colOff>592930</xdr:colOff>
      <xdr:row>15</xdr:row>
      <xdr:rowOff>111919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06F6D6-FBCD-46E2-B31E-6584112887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588168</xdr:colOff>
      <xdr:row>16</xdr:row>
      <xdr:rowOff>45243</xdr:rowOff>
    </xdr:from>
    <xdr:to>
      <xdr:col>13</xdr:col>
      <xdr:colOff>588168</xdr:colOff>
      <xdr:row>31</xdr:row>
      <xdr:rowOff>73818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0739361-FC67-4D0B-9495-6BB55FC84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581024</xdr:colOff>
      <xdr:row>31</xdr:row>
      <xdr:rowOff>147638</xdr:rowOff>
    </xdr:from>
    <xdr:to>
      <xdr:col>13</xdr:col>
      <xdr:colOff>600075</xdr:colOff>
      <xdr:row>48</xdr:row>
      <xdr:rowOff>80963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AFFEEFB-53A7-43F5-9FAC-6A9736682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645318</xdr:colOff>
      <xdr:row>1</xdr:row>
      <xdr:rowOff>130969</xdr:rowOff>
    </xdr:from>
    <xdr:to>
      <xdr:col>13</xdr:col>
      <xdr:colOff>645318</xdr:colOff>
      <xdr:row>17</xdr:row>
      <xdr:rowOff>159544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FC61AEF-EE6B-466F-A178-617EFD500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592930</xdr:colOff>
      <xdr:row>18</xdr:row>
      <xdr:rowOff>2381</xdr:rowOff>
    </xdr:from>
    <xdr:to>
      <xdr:col>13</xdr:col>
      <xdr:colOff>592930</xdr:colOff>
      <xdr:row>33</xdr:row>
      <xdr:rowOff>30956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CDBFB1F-58F5-4724-B59A-C68BEA755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469106</xdr:colOff>
      <xdr:row>20</xdr:row>
      <xdr:rowOff>135731</xdr:rowOff>
    </xdr:from>
    <xdr:to>
      <xdr:col>6</xdr:col>
      <xdr:colOff>411956</xdr:colOff>
      <xdr:row>35</xdr:row>
      <xdr:rowOff>164306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D2B3AB3-9C81-4F74-9C0E-C15713422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50005</xdr:colOff>
      <xdr:row>16</xdr:row>
      <xdr:rowOff>90487</xdr:rowOff>
    </xdr:from>
    <xdr:to>
      <xdr:col>7</xdr:col>
      <xdr:colOff>19050</xdr:colOff>
      <xdr:row>24</xdr:row>
      <xdr:rowOff>142874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7912DE-430C-4292-A672-C84247801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73819</xdr:colOff>
      <xdr:row>24</xdr:row>
      <xdr:rowOff>169069</xdr:rowOff>
    </xdr:from>
    <xdr:to>
      <xdr:col>7</xdr:col>
      <xdr:colOff>28575</xdr:colOff>
      <xdr:row>39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7C6654-EECA-4A42-98A6-68474323E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50005</xdr:colOff>
      <xdr:row>16</xdr:row>
      <xdr:rowOff>90487</xdr:rowOff>
    </xdr:from>
    <xdr:to>
      <xdr:col>7</xdr:col>
      <xdr:colOff>19050</xdr:colOff>
      <xdr:row>30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EBD22B5-8076-450A-A0ED-0F270C048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711994</xdr:colOff>
      <xdr:row>30</xdr:row>
      <xdr:rowOff>88106</xdr:rowOff>
    </xdr:from>
    <xdr:to>
      <xdr:col>6</xdr:col>
      <xdr:colOff>776288</xdr:colOff>
      <xdr:row>45</xdr:row>
      <xdr:rowOff>42862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9308E56-7C31-410C-B244-6C7189347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50005</xdr:colOff>
      <xdr:row>16</xdr:row>
      <xdr:rowOff>90487</xdr:rowOff>
    </xdr:from>
    <xdr:to>
      <xdr:col>7</xdr:col>
      <xdr:colOff>19050</xdr:colOff>
      <xdr:row>32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293053-9D9F-4250-8EC9-4C62C1332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116681</xdr:colOff>
      <xdr:row>32</xdr:row>
      <xdr:rowOff>161925</xdr:rowOff>
    </xdr:from>
    <xdr:to>
      <xdr:col>7</xdr:col>
      <xdr:colOff>71437</xdr:colOff>
      <xdr:row>42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350EB9A-7383-4437-8179-EB14DB5AD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50005</xdr:colOff>
      <xdr:row>16</xdr:row>
      <xdr:rowOff>90487</xdr:rowOff>
    </xdr:from>
    <xdr:to>
      <xdr:col>7</xdr:col>
      <xdr:colOff>19050</xdr:colOff>
      <xdr:row>33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FC4A609-FD67-4C1D-BD8E-235EFD44A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97631</xdr:colOff>
      <xdr:row>35</xdr:row>
      <xdr:rowOff>107156</xdr:rowOff>
    </xdr:from>
    <xdr:to>
      <xdr:col>7</xdr:col>
      <xdr:colOff>52387</xdr:colOff>
      <xdr:row>50</xdr:row>
      <xdr:rowOff>61912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57CABAC-F632-4B5E-BD06-B7522ABD6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50005</xdr:colOff>
      <xdr:row>13</xdr:row>
      <xdr:rowOff>90487</xdr:rowOff>
    </xdr:from>
    <xdr:to>
      <xdr:col>7</xdr:col>
      <xdr:colOff>19050</xdr:colOff>
      <xdr:row>21</xdr:row>
      <xdr:rowOff>142874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C5893D4-B7DD-46F8-A426-147B46D48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107155</xdr:colOff>
      <xdr:row>22</xdr:row>
      <xdr:rowOff>11906</xdr:rowOff>
    </xdr:from>
    <xdr:to>
      <xdr:col>6</xdr:col>
      <xdr:colOff>671513</xdr:colOff>
      <xdr:row>37</xdr:row>
      <xdr:rowOff>40481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BA87AB5-47C2-40DF-A37D-6883A594C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/>
  </sheetViews>
  <sheetFormatPr baseColWidth="10" defaultRowHeight="14.25" x14ac:dyDescent="0.45"/>
  <cols>
    <col min="2" max="7" width="12.19921875" bestFit="1" customWidth="1"/>
  </cols>
  <sheetData>
    <row r="1" spans="1:7" x14ac:dyDescent="0.45">
      <c r="A1" s="3" t="s">
        <v>50</v>
      </c>
    </row>
    <row r="3" spans="1:7" x14ac:dyDescent="0.45">
      <c r="A3" t="s">
        <v>51</v>
      </c>
    </row>
    <row r="4" spans="1:7" x14ac:dyDescent="0.45">
      <c r="A4" t="s">
        <v>41</v>
      </c>
    </row>
    <row r="5" spans="1:7" x14ac:dyDescent="0.45"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</row>
    <row r="6" spans="1:7" x14ac:dyDescent="0.45">
      <c r="A6">
        <v>1</v>
      </c>
      <c r="B6">
        <v>4875</v>
      </c>
      <c r="C6">
        <v>2931</v>
      </c>
      <c r="D6">
        <v>1435</v>
      </c>
      <c r="E6">
        <v>1273</v>
      </c>
      <c r="F6">
        <v>1093</v>
      </c>
      <c r="G6">
        <v>2459</v>
      </c>
    </row>
    <row r="7" spans="1:7" x14ac:dyDescent="0.45">
      <c r="A7">
        <v>2</v>
      </c>
      <c r="B7">
        <v>4948</v>
      </c>
      <c r="C7">
        <v>3844</v>
      </c>
      <c r="D7">
        <v>4572</v>
      </c>
      <c r="E7">
        <v>4797</v>
      </c>
      <c r="F7">
        <v>4217</v>
      </c>
      <c r="G7">
        <v>4561</v>
      </c>
    </row>
    <row r="8" spans="1:7" x14ac:dyDescent="0.45">
      <c r="A8">
        <v>4</v>
      </c>
      <c r="B8">
        <v>5299</v>
      </c>
      <c r="C8">
        <v>4515</v>
      </c>
      <c r="D8">
        <v>7700</v>
      </c>
      <c r="E8">
        <v>8822</v>
      </c>
      <c r="F8">
        <v>7906</v>
      </c>
      <c r="G8">
        <v>6209</v>
      </c>
    </row>
    <row r="9" spans="1:7" x14ac:dyDescent="0.45">
      <c r="A9">
        <v>8</v>
      </c>
      <c r="B9">
        <v>5326</v>
      </c>
      <c r="C9">
        <v>4946</v>
      </c>
      <c r="D9">
        <v>10348</v>
      </c>
      <c r="E9">
        <v>12326</v>
      </c>
      <c r="F9">
        <v>11088</v>
      </c>
      <c r="G9">
        <v>7589</v>
      </c>
    </row>
    <row r="10" spans="1:7" x14ac:dyDescent="0.45">
      <c r="A10">
        <v>16</v>
      </c>
      <c r="B10">
        <v>5331</v>
      </c>
      <c r="C10">
        <v>5069</v>
      </c>
      <c r="D10">
        <v>12031</v>
      </c>
      <c r="E10">
        <v>14532</v>
      </c>
      <c r="F10">
        <v>13314</v>
      </c>
      <c r="G10">
        <v>8208</v>
      </c>
    </row>
    <row r="11" spans="1:7" x14ac:dyDescent="0.45">
      <c r="A11" t="s">
        <v>7</v>
      </c>
      <c r="B11">
        <v>5619</v>
      </c>
      <c r="C11">
        <v>5446</v>
      </c>
      <c r="D11">
        <v>14228</v>
      </c>
      <c r="E11">
        <v>17278</v>
      </c>
      <c r="F11">
        <v>15938</v>
      </c>
      <c r="G11">
        <v>9154</v>
      </c>
    </row>
    <row r="15" spans="1:7" x14ac:dyDescent="0.45">
      <c r="A15" t="s">
        <v>52</v>
      </c>
    </row>
    <row r="16" spans="1:7" x14ac:dyDescent="0.45">
      <c r="A16" t="s">
        <v>49</v>
      </c>
      <c r="B16" t="s">
        <v>43</v>
      </c>
      <c r="C16" t="s">
        <v>44</v>
      </c>
      <c r="D16" t="s">
        <v>45</v>
      </c>
      <c r="E16" t="s">
        <v>46</v>
      </c>
      <c r="F16" t="s">
        <v>47</v>
      </c>
      <c r="G16" t="s">
        <v>48</v>
      </c>
    </row>
    <row r="17" spans="1:7" x14ac:dyDescent="0.45">
      <c r="A17">
        <v>1</v>
      </c>
      <c r="B17" s="2">
        <f>B6/B$11</f>
        <v>0.86759209823812067</v>
      </c>
      <c r="C17" s="2">
        <f t="shared" ref="C17:G17" si="0">C6/C$11</f>
        <v>0.53819316929856775</v>
      </c>
      <c r="D17" s="2">
        <f t="shared" si="0"/>
        <v>0.10085746415518695</v>
      </c>
      <c r="E17" s="2">
        <f t="shared" si="0"/>
        <v>7.3677508970945715E-2</v>
      </c>
      <c r="F17" s="2">
        <f t="shared" si="0"/>
        <v>6.8578240682645245E-2</v>
      </c>
      <c r="G17" s="2">
        <f t="shared" si="0"/>
        <v>0.26862573738256501</v>
      </c>
    </row>
    <row r="18" spans="1:7" x14ac:dyDescent="0.45">
      <c r="A18">
        <v>2</v>
      </c>
      <c r="B18" s="2">
        <f t="shared" ref="B18:G22" si="1">B7/B$11</f>
        <v>0.88058373376045562</v>
      </c>
      <c r="C18" s="2">
        <f t="shared" si="1"/>
        <v>0.70583914799853098</v>
      </c>
      <c r="D18" s="2">
        <f t="shared" si="1"/>
        <v>0.32133820635366883</v>
      </c>
      <c r="E18" s="2">
        <f t="shared" si="1"/>
        <v>0.27763630049774279</v>
      </c>
      <c r="F18" s="2">
        <f t="shared" si="1"/>
        <v>0.26458777763834862</v>
      </c>
      <c r="G18" s="2">
        <f t="shared" si="1"/>
        <v>0.49825213021629888</v>
      </c>
    </row>
    <row r="19" spans="1:7" x14ac:dyDescent="0.45">
      <c r="A19">
        <v>4</v>
      </c>
      <c r="B19" s="2">
        <f t="shared" si="1"/>
        <v>0.94305036483360027</v>
      </c>
      <c r="C19" s="2">
        <f t="shared" si="1"/>
        <v>0.8290488431876607</v>
      </c>
      <c r="D19" s="2">
        <f t="shared" si="1"/>
        <v>0.54118639302783245</v>
      </c>
      <c r="E19" s="2">
        <f t="shared" si="1"/>
        <v>0.51059150364625538</v>
      </c>
      <c r="F19" s="2">
        <f t="shared" si="1"/>
        <v>0.49604718283347976</v>
      </c>
      <c r="G19" s="2">
        <f t="shared" si="1"/>
        <v>0.6782827179375136</v>
      </c>
    </row>
    <row r="20" spans="1:7" x14ac:dyDescent="0.45">
      <c r="A20">
        <v>8</v>
      </c>
      <c r="B20" s="2">
        <f t="shared" si="1"/>
        <v>0.94785549030076521</v>
      </c>
      <c r="C20" s="2">
        <f t="shared" si="1"/>
        <v>0.90818949687844286</v>
      </c>
      <c r="D20" s="2">
        <f t="shared" si="1"/>
        <v>0.72729828507168959</v>
      </c>
      <c r="E20" s="2">
        <f t="shared" si="1"/>
        <v>0.71339275379094802</v>
      </c>
      <c r="F20" s="2">
        <f t="shared" si="1"/>
        <v>0.6956958213075668</v>
      </c>
      <c r="G20" s="2">
        <f t="shared" si="1"/>
        <v>0.8290364867817348</v>
      </c>
    </row>
    <row r="21" spans="1:7" x14ac:dyDescent="0.45">
      <c r="A21">
        <v>16</v>
      </c>
      <c r="B21" s="2">
        <f t="shared" si="1"/>
        <v>0.94874532835024028</v>
      </c>
      <c r="C21" s="2">
        <f t="shared" si="1"/>
        <v>0.93077488064634595</v>
      </c>
      <c r="D21" s="2">
        <f t="shared" si="1"/>
        <v>0.84558616811920162</v>
      </c>
      <c r="E21" s="2">
        <f t="shared" si="1"/>
        <v>0.84106956823706447</v>
      </c>
      <c r="F21" s="2">
        <f t="shared" si="1"/>
        <v>0.83536202785794955</v>
      </c>
      <c r="G21" s="2">
        <f t="shared" si="1"/>
        <v>0.89665719903867158</v>
      </c>
    </row>
    <row r="22" spans="1:7" x14ac:dyDescent="0.45">
      <c r="A22" t="s">
        <v>7</v>
      </c>
      <c r="B22" s="2">
        <f t="shared" si="1"/>
        <v>1</v>
      </c>
      <c r="C22" s="2">
        <f t="shared" si="1"/>
        <v>1</v>
      </c>
      <c r="D22" s="2">
        <f t="shared" si="1"/>
        <v>1</v>
      </c>
      <c r="E22" s="2">
        <f t="shared" si="1"/>
        <v>1</v>
      </c>
      <c r="F22" s="2">
        <f t="shared" si="1"/>
        <v>1</v>
      </c>
      <c r="G22" s="2">
        <f t="shared" si="1"/>
        <v>1</v>
      </c>
    </row>
    <row r="25" spans="1:7" x14ac:dyDescent="0.45">
      <c r="A25" t="s">
        <v>53</v>
      </c>
    </row>
    <row r="26" spans="1:7" x14ac:dyDescent="0.45">
      <c r="B26">
        <v>1</v>
      </c>
      <c r="C26">
        <v>2</v>
      </c>
      <c r="D26">
        <v>4</v>
      </c>
      <c r="E26">
        <v>8</v>
      </c>
      <c r="F26">
        <v>16</v>
      </c>
      <c r="G26" t="s">
        <v>7</v>
      </c>
    </row>
    <row r="27" spans="1:7" x14ac:dyDescent="0.45">
      <c r="A27" t="s">
        <v>43</v>
      </c>
      <c r="B27">
        <v>4875</v>
      </c>
      <c r="C27">
        <v>4948</v>
      </c>
      <c r="D27">
        <v>5299</v>
      </c>
      <c r="E27">
        <v>5326</v>
      </c>
      <c r="F27">
        <v>5331</v>
      </c>
      <c r="G27">
        <v>5619</v>
      </c>
    </row>
    <row r="28" spans="1:7" x14ac:dyDescent="0.45">
      <c r="A28" t="s">
        <v>44</v>
      </c>
      <c r="B28">
        <v>2931</v>
      </c>
      <c r="C28">
        <v>3844</v>
      </c>
      <c r="D28">
        <v>4515</v>
      </c>
      <c r="E28">
        <v>4946</v>
      </c>
      <c r="F28">
        <v>5069</v>
      </c>
      <c r="G28">
        <v>5446</v>
      </c>
    </row>
    <row r="29" spans="1:7" x14ac:dyDescent="0.45">
      <c r="A29" t="s">
        <v>45</v>
      </c>
      <c r="B29">
        <v>1435</v>
      </c>
      <c r="C29">
        <v>4572</v>
      </c>
      <c r="D29">
        <v>7700</v>
      </c>
      <c r="E29">
        <v>10348</v>
      </c>
      <c r="F29">
        <v>12031</v>
      </c>
      <c r="G29">
        <v>14228</v>
      </c>
    </row>
    <row r="30" spans="1:7" x14ac:dyDescent="0.45">
      <c r="A30" t="s">
        <v>46</v>
      </c>
      <c r="B30">
        <v>1273</v>
      </c>
      <c r="C30">
        <v>4797</v>
      </c>
      <c r="D30">
        <v>8822</v>
      </c>
      <c r="E30">
        <v>12326</v>
      </c>
      <c r="F30">
        <v>14532</v>
      </c>
      <c r="G30">
        <v>17278</v>
      </c>
    </row>
    <row r="31" spans="1:7" x14ac:dyDescent="0.45">
      <c r="A31" t="s">
        <v>47</v>
      </c>
      <c r="B31">
        <v>1093</v>
      </c>
      <c r="C31">
        <v>4217</v>
      </c>
      <c r="D31">
        <v>7906</v>
      </c>
      <c r="E31">
        <v>11088</v>
      </c>
      <c r="F31">
        <v>13314</v>
      </c>
      <c r="G31">
        <v>15938</v>
      </c>
    </row>
    <row r="32" spans="1:7" x14ac:dyDescent="0.45">
      <c r="A32" t="s">
        <v>48</v>
      </c>
      <c r="B32">
        <v>2459</v>
      </c>
      <c r="C32">
        <v>4561</v>
      </c>
      <c r="D32">
        <v>6209</v>
      </c>
      <c r="E32">
        <v>7589</v>
      </c>
      <c r="F32">
        <v>8208</v>
      </c>
      <c r="G32">
        <v>9154</v>
      </c>
    </row>
    <row r="36" spans="1:7" x14ac:dyDescent="0.45">
      <c r="B36">
        <v>1</v>
      </c>
      <c r="C36">
        <v>2</v>
      </c>
      <c r="D36">
        <v>4</v>
      </c>
      <c r="E36">
        <v>8</v>
      </c>
      <c r="F36">
        <v>16</v>
      </c>
      <c r="G36" t="s">
        <v>7</v>
      </c>
    </row>
    <row r="37" spans="1:7" x14ac:dyDescent="0.45">
      <c r="A37" t="s">
        <v>43</v>
      </c>
      <c r="B37" s="2">
        <f>B27/$G27</f>
        <v>0.86759209823812067</v>
      </c>
      <c r="C37" s="2">
        <f t="shared" ref="C37:G37" si="2">C27/$G27</f>
        <v>0.88058373376045562</v>
      </c>
      <c r="D37" s="2">
        <f t="shared" si="2"/>
        <v>0.94305036483360027</v>
      </c>
      <c r="E37" s="2">
        <f t="shared" si="2"/>
        <v>0.94785549030076521</v>
      </c>
      <c r="F37" s="2">
        <f t="shared" si="2"/>
        <v>0.94874532835024028</v>
      </c>
      <c r="G37" s="2">
        <f t="shared" si="2"/>
        <v>1</v>
      </c>
    </row>
    <row r="38" spans="1:7" x14ac:dyDescent="0.45">
      <c r="A38" t="s">
        <v>44</v>
      </c>
      <c r="B38" s="2">
        <f t="shared" ref="B38:G38" si="3">B28/$G28</f>
        <v>0.53819316929856775</v>
      </c>
      <c r="C38" s="2">
        <f t="shared" si="3"/>
        <v>0.70583914799853098</v>
      </c>
      <c r="D38" s="2">
        <f t="shared" si="3"/>
        <v>0.8290488431876607</v>
      </c>
      <c r="E38" s="2">
        <f t="shared" si="3"/>
        <v>0.90818949687844286</v>
      </c>
      <c r="F38" s="2">
        <f t="shared" si="3"/>
        <v>0.93077488064634595</v>
      </c>
      <c r="G38" s="2">
        <f t="shared" si="3"/>
        <v>1</v>
      </c>
    </row>
    <row r="39" spans="1:7" x14ac:dyDescent="0.45">
      <c r="A39" t="s">
        <v>45</v>
      </c>
      <c r="B39" s="2">
        <f t="shared" ref="B39:G39" si="4">B29/$G29</f>
        <v>0.10085746415518695</v>
      </c>
      <c r="C39" s="2">
        <f t="shared" si="4"/>
        <v>0.32133820635366883</v>
      </c>
      <c r="D39" s="2">
        <f t="shared" si="4"/>
        <v>0.54118639302783245</v>
      </c>
      <c r="E39" s="2">
        <f t="shared" si="4"/>
        <v>0.72729828507168959</v>
      </c>
      <c r="F39" s="2">
        <f t="shared" si="4"/>
        <v>0.84558616811920162</v>
      </c>
      <c r="G39" s="2">
        <f t="shared" si="4"/>
        <v>1</v>
      </c>
    </row>
    <row r="40" spans="1:7" x14ac:dyDescent="0.45">
      <c r="A40" t="s">
        <v>46</v>
      </c>
      <c r="B40" s="2">
        <f t="shared" ref="B40:G40" si="5">B30/$G30</f>
        <v>7.3677508970945715E-2</v>
      </c>
      <c r="C40" s="2">
        <f t="shared" si="5"/>
        <v>0.27763630049774279</v>
      </c>
      <c r="D40" s="2">
        <f t="shared" si="5"/>
        <v>0.51059150364625538</v>
      </c>
      <c r="E40" s="2">
        <f t="shared" si="5"/>
        <v>0.71339275379094802</v>
      </c>
      <c r="F40" s="2">
        <f t="shared" si="5"/>
        <v>0.84106956823706447</v>
      </c>
      <c r="G40" s="2">
        <f t="shared" si="5"/>
        <v>1</v>
      </c>
    </row>
    <row r="41" spans="1:7" x14ac:dyDescent="0.45">
      <c r="A41" t="s">
        <v>47</v>
      </c>
      <c r="B41" s="2">
        <f t="shared" ref="B41:G41" si="6">B31/$G31</f>
        <v>6.8578240682645245E-2</v>
      </c>
      <c r="C41" s="2">
        <f t="shared" si="6"/>
        <v>0.26458777763834862</v>
      </c>
      <c r="D41" s="2">
        <f t="shared" si="6"/>
        <v>0.49604718283347976</v>
      </c>
      <c r="E41" s="2">
        <f t="shared" si="6"/>
        <v>0.6956958213075668</v>
      </c>
      <c r="F41" s="2">
        <f t="shared" si="6"/>
        <v>0.83536202785794955</v>
      </c>
      <c r="G41" s="2">
        <f t="shared" si="6"/>
        <v>1</v>
      </c>
    </row>
    <row r="42" spans="1:7" x14ac:dyDescent="0.45">
      <c r="A42" t="s">
        <v>48</v>
      </c>
      <c r="B42" s="2">
        <f t="shared" ref="B42:G42" si="7">B32/$G32</f>
        <v>0.26862573738256501</v>
      </c>
      <c r="C42" s="2">
        <f t="shared" si="7"/>
        <v>0.49825213021629888</v>
      </c>
      <c r="D42" s="2">
        <f t="shared" si="7"/>
        <v>0.6782827179375136</v>
      </c>
      <c r="E42" s="2">
        <f t="shared" si="7"/>
        <v>0.8290364867817348</v>
      </c>
      <c r="F42" s="2">
        <f t="shared" si="7"/>
        <v>0.89665719903867158</v>
      </c>
      <c r="G42" s="2">
        <f t="shared" si="7"/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21" workbookViewId="0">
      <selection activeCell="K38" sqref="K38"/>
    </sheetView>
  </sheetViews>
  <sheetFormatPr baseColWidth="10" defaultRowHeight="14.25" x14ac:dyDescent="0.45"/>
  <cols>
    <col min="2" max="5" width="10.73046875" bestFit="1" customWidth="1"/>
    <col min="6" max="6" width="11.19921875" bestFit="1" customWidth="1"/>
    <col min="7" max="7" width="10.73046875" bestFit="1" customWidth="1"/>
  </cols>
  <sheetData>
    <row r="1" spans="1:7" x14ac:dyDescent="0.45">
      <c r="A1" s="3" t="s">
        <v>38</v>
      </c>
    </row>
    <row r="3" spans="1:7" x14ac:dyDescent="0.45">
      <c r="A3" t="s">
        <v>39</v>
      </c>
      <c r="E3" t="s">
        <v>40</v>
      </c>
    </row>
    <row r="5" spans="1:7" x14ac:dyDescent="0.45">
      <c r="A5" t="s">
        <v>41</v>
      </c>
    </row>
    <row r="6" spans="1:7" s="6" customFormat="1" x14ac:dyDescent="0.45"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</row>
    <row r="7" spans="1:7" x14ac:dyDescent="0.45">
      <c r="A7" s="5" t="s">
        <v>7</v>
      </c>
      <c r="B7">
        <v>5888</v>
      </c>
      <c r="C7">
        <v>6508</v>
      </c>
      <c r="D7">
        <v>12426</v>
      </c>
      <c r="E7">
        <v>16902</v>
      </c>
      <c r="F7">
        <v>15058</v>
      </c>
      <c r="G7">
        <v>9983</v>
      </c>
    </row>
    <row r="8" spans="1:7" x14ac:dyDescent="0.45">
      <c r="A8" s="5" t="s">
        <v>35</v>
      </c>
      <c r="B8">
        <v>1366</v>
      </c>
      <c r="C8">
        <v>763</v>
      </c>
      <c r="D8">
        <v>1706</v>
      </c>
      <c r="E8">
        <v>4427</v>
      </c>
      <c r="F8">
        <v>8140</v>
      </c>
      <c r="G8">
        <v>7242</v>
      </c>
    </row>
    <row r="9" spans="1:7" x14ac:dyDescent="0.45">
      <c r="A9" s="5" t="s">
        <v>37</v>
      </c>
      <c r="B9">
        <v>1619</v>
      </c>
      <c r="C9">
        <v>2529</v>
      </c>
      <c r="D9">
        <v>7670</v>
      </c>
      <c r="E9">
        <v>11265</v>
      </c>
      <c r="F9">
        <v>10468</v>
      </c>
      <c r="G9">
        <v>7803</v>
      </c>
    </row>
    <row r="10" spans="1:7" x14ac:dyDescent="0.45">
      <c r="A10" s="5" t="s">
        <v>36</v>
      </c>
      <c r="B10">
        <v>4728</v>
      </c>
      <c r="C10">
        <v>3866</v>
      </c>
      <c r="D10">
        <v>699</v>
      </c>
      <c r="E10">
        <v>353</v>
      </c>
      <c r="F10">
        <v>74</v>
      </c>
      <c r="G10">
        <v>168</v>
      </c>
    </row>
    <row r="11" spans="1:7" x14ac:dyDescent="0.45">
      <c r="A11" s="5" t="s">
        <v>54</v>
      </c>
      <c r="B11">
        <v>5558</v>
      </c>
      <c r="C11">
        <v>6195</v>
      </c>
      <c r="D11">
        <v>12180</v>
      </c>
      <c r="E11">
        <v>16422</v>
      </c>
      <c r="F11">
        <v>14607</v>
      </c>
      <c r="G11">
        <v>9711</v>
      </c>
    </row>
    <row r="13" spans="1:7" x14ac:dyDescent="0.45">
      <c r="A13" t="s">
        <v>42</v>
      </c>
    </row>
    <row r="14" spans="1:7" s="6" customFormat="1" x14ac:dyDescent="0.45"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6" t="s">
        <v>6</v>
      </c>
    </row>
    <row r="15" spans="1:7" x14ac:dyDescent="0.45">
      <c r="A15" s="5" t="s">
        <v>7</v>
      </c>
      <c r="B15" s="2">
        <f>B7/B$7</f>
        <v>1</v>
      </c>
      <c r="C15" s="2">
        <f t="shared" ref="C15:G15" si="0">C7/C$7</f>
        <v>1</v>
      </c>
      <c r="D15" s="2">
        <f t="shared" si="0"/>
        <v>1</v>
      </c>
      <c r="E15" s="2">
        <f t="shared" si="0"/>
        <v>1</v>
      </c>
      <c r="F15" s="2">
        <f t="shared" si="0"/>
        <v>1</v>
      </c>
      <c r="G15" s="2">
        <f t="shared" si="0"/>
        <v>1</v>
      </c>
    </row>
    <row r="16" spans="1:7" x14ac:dyDescent="0.45">
      <c r="A16" s="5" t="s">
        <v>35</v>
      </c>
      <c r="B16" s="2">
        <f t="shared" ref="B16:G16" si="1">B8/B$7</f>
        <v>0.23199728260869565</v>
      </c>
      <c r="C16" s="2">
        <f t="shared" si="1"/>
        <v>0.11724031960663799</v>
      </c>
      <c r="D16" s="2">
        <f t="shared" si="1"/>
        <v>0.13729277321744729</v>
      </c>
      <c r="E16" s="2">
        <f t="shared" si="1"/>
        <v>0.26192166607502071</v>
      </c>
      <c r="F16" s="2">
        <f t="shared" si="1"/>
        <v>0.54057643777394071</v>
      </c>
      <c r="G16" s="2">
        <f t="shared" si="1"/>
        <v>0.72543323650205349</v>
      </c>
    </row>
    <row r="17" spans="1:7" x14ac:dyDescent="0.45">
      <c r="A17" s="5" t="s">
        <v>37</v>
      </c>
      <c r="B17" s="2">
        <f t="shared" ref="B17:G17" si="2">B9/B$7</f>
        <v>0.27496603260869568</v>
      </c>
      <c r="C17" s="2">
        <f t="shared" si="2"/>
        <v>0.38859864781807008</v>
      </c>
      <c r="D17" s="2">
        <f t="shared" si="2"/>
        <v>0.61725414453565108</v>
      </c>
      <c r="E17" s="2">
        <f t="shared" si="2"/>
        <v>0.66648917287894927</v>
      </c>
      <c r="F17" s="2">
        <f t="shared" si="2"/>
        <v>0.69517864258201623</v>
      </c>
      <c r="G17" s="2">
        <f t="shared" si="2"/>
        <v>0.78162876890714217</v>
      </c>
    </row>
    <row r="18" spans="1:7" x14ac:dyDescent="0.45">
      <c r="A18" s="5" t="s">
        <v>36</v>
      </c>
      <c r="B18" s="2">
        <f t="shared" ref="B18:G18" si="3">B10/B$7</f>
        <v>0.80298913043478259</v>
      </c>
      <c r="C18" s="2">
        <f t="shared" si="3"/>
        <v>0.59403810694529813</v>
      </c>
      <c r="D18" s="2">
        <f t="shared" si="3"/>
        <v>5.625301786576533E-2</v>
      </c>
      <c r="E18" s="2">
        <f t="shared" si="3"/>
        <v>2.0885102354750919E-2</v>
      </c>
      <c r="F18" s="2">
        <f t="shared" si="3"/>
        <v>4.9143312524903707E-3</v>
      </c>
      <c r="G18" s="2">
        <f t="shared" si="3"/>
        <v>1.6828608634678954E-2</v>
      </c>
    </row>
    <row r="19" spans="1:7" x14ac:dyDescent="0.45">
      <c r="A19" s="5" t="s">
        <v>54</v>
      </c>
      <c r="B19" s="2">
        <f t="shared" ref="B19:G19" si="4">B11/B$7</f>
        <v>0.94395380434782605</v>
      </c>
      <c r="C19" s="2">
        <f t="shared" si="4"/>
        <v>0.95190534726490472</v>
      </c>
      <c r="D19" s="2">
        <f t="shared" si="4"/>
        <v>0.98020280057943021</v>
      </c>
      <c r="E19" s="2">
        <f t="shared" si="4"/>
        <v>0.97160099396521127</v>
      </c>
      <c r="F19" s="2">
        <f t="shared" si="4"/>
        <v>0.9700491433125249</v>
      </c>
      <c r="G19" s="2">
        <f t="shared" si="4"/>
        <v>0.97275368125813888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17" sqref="A17"/>
    </sheetView>
  </sheetViews>
  <sheetFormatPr baseColWidth="10" defaultRowHeight="14.25" x14ac:dyDescent="0.45"/>
  <cols>
    <col min="2" max="4" width="13.19921875" bestFit="1" customWidth="1"/>
    <col min="5" max="7" width="12.19921875" bestFit="1" customWidth="1"/>
  </cols>
  <sheetData>
    <row r="1" spans="1:11" x14ac:dyDescent="0.45">
      <c r="A1" s="3" t="s">
        <v>14</v>
      </c>
    </row>
    <row r="2" spans="1:11" x14ac:dyDescent="0.45">
      <c r="A2" s="3"/>
    </row>
    <row r="3" spans="1:11" x14ac:dyDescent="0.45">
      <c r="A3" t="s">
        <v>17</v>
      </c>
      <c r="C3" t="s">
        <v>18</v>
      </c>
    </row>
    <row r="4" spans="1:11" x14ac:dyDescent="0.45">
      <c r="A4" t="s">
        <v>19</v>
      </c>
      <c r="C4" t="s">
        <v>13</v>
      </c>
    </row>
    <row r="5" spans="1:11" x14ac:dyDescent="0.45">
      <c r="A5" t="s">
        <v>15</v>
      </c>
    </row>
    <row r="6" spans="1:11" x14ac:dyDescent="0.45">
      <c r="K6" t="s">
        <v>22</v>
      </c>
    </row>
    <row r="7" spans="1:11" x14ac:dyDescent="0.45">
      <c r="A7" t="s">
        <v>29</v>
      </c>
    </row>
    <row r="9" spans="1:11" x14ac:dyDescent="0.45">
      <c r="A9" t="s">
        <v>28</v>
      </c>
    </row>
    <row r="11" spans="1:11" x14ac:dyDescent="0.45">
      <c r="A11" t="s">
        <v>11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</row>
    <row r="12" spans="1:11" x14ac:dyDescent="0.45">
      <c r="A12" t="s">
        <v>7</v>
      </c>
      <c r="B12">
        <v>12089</v>
      </c>
      <c r="C12">
        <v>10915</v>
      </c>
      <c r="D12">
        <v>36534</v>
      </c>
      <c r="E12">
        <v>43621</v>
      </c>
      <c r="F12">
        <v>44679</v>
      </c>
      <c r="G12">
        <v>17338</v>
      </c>
    </row>
    <row r="13" spans="1:11" x14ac:dyDescent="0.45">
      <c r="A13" t="s">
        <v>21</v>
      </c>
      <c r="B13">
        <v>8940</v>
      </c>
      <c r="C13">
        <v>6560</v>
      </c>
      <c r="D13">
        <v>8011</v>
      </c>
      <c r="E13">
        <v>6528</v>
      </c>
      <c r="F13">
        <v>3776</v>
      </c>
      <c r="G13">
        <v>2334</v>
      </c>
    </row>
    <row r="14" spans="1:11" x14ac:dyDescent="0.45">
      <c r="A14" t="s">
        <v>8</v>
      </c>
      <c r="B14" s="2">
        <f t="shared" ref="B14:G14" si="0">(B13/B12)</f>
        <v>0.73951526180825544</v>
      </c>
      <c r="C14" s="2">
        <f t="shared" si="0"/>
        <v>0.60100778744846539</v>
      </c>
      <c r="D14" s="2">
        <f t="shared" si="0"/>
        <v>0.21927519570810752</v>
      </c>
      <c r="E14" s="2">
        <f t="shared" si="0"/>
        <v>0.14965269021801425</v>
      </c>
      <c r="F14" s="2">
        <f t="shared" si="0"/>
        <v>8.4513977483829092E-2</v>
      </c>
      <c r="G14" s="2">
        <f t="shared" si="0"/>
        <v>0.13461760295305111</v>
      </c>
    </row>
    <row r="15" spans="1:11" x14ac:dyDescent="0.45">
      <c r="A15" t="s">
        <v>31</v>
      </c>
      <c r="B15" s="1">
        <f>B14*100</f>
        <v>73.951526180825539</v>
      </c>
      <c r="C15" s="1">
        <f>C14*100</f>
        <v>60.100778744846536</v>
      </c>
      <c r="D15" s="1">
        <f t="shared" ref="D15:G15" si="1">D14*100</f>
        <v>21.927519570810752</v>
      </c>
      <c r="E15" s="1">
        <f t="shared" si="1"/>
        <v>14.965269021801426</v>
      </c>
      <c r="F15" s="1">
        <f t="shared" si="1"/>
        <v>8.4513977483829095</v>
      </c>
      <c r="G15" s="1">
        <f t="shared" si="1"/>
        <v>13.461760295305112</v>
      </c>
    </row>
    <row r="16" spans="1:11" x14ac:dyDescent="0.45">
      <c r="A16" t="s">
        <v>10</v>
      </c>
      <c r="B16">
        <v>450</v>
      </c>
      <c r="C16">
        <v>500</v>
      </c>
      <c r="D16">
        <v>550</v>
      </c>
      <c r="E16">
        <v>570</v>
      </c>
      <c r="F16">
        <v>600</v>
      </c>
      <c r="G16">
        <v>650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8" workbookViewId="0">
      <selection activeCell="H25" sqref="H25"/>
    </sheetView>
  </sheetViews>
  <sheetFormatPr baseColWidth="10" defaultRowHeight="14.25" x14ac:dyDescent="0.45"/>
  <cols>
    <col min="2" max="4" width="13.19921875" bestFit="1" customWidth="1"/>
    <col min="5" max="7" width="12.19921875" bestFit="1" customWidth="1"/>
  </cols>
  <sheetData>
    <row r="1" spans="1:11" x14ac:dyDescent="0.45">
      <c r="A1" s="3" t="s">
        <v>14</v>
      </c>
    </row>
    <row r="2" spans="1:11" x14ac:dyDescent="0.45">
      <c r="A2" s="3"/>
    </row>
    <row r="3" spans="1:11" x14ac:dyDescent="0.45">
      <c r="A3" t="s">
        <v>17</v>
      </c>
      <c r="C3" t="s">
        <v>18</v>
      </c>
    </row>
    <row r="4" spans="1:11" x14ac:dyDescent="0.45">
      <c r="A4" t="s">
        <v>19</v>
      </c>
      <c r="C4" t="s">
        <v>32</v>
      </c>
    </row>
    <row r="5" spans="1:11" x14ac:dyDescent="0.45">
      <c r="A5" t="s">
        <v>15</v>
      </c>
    </row>
    <row r="6" spans="1:11" x14ac:dyDescent="0.45">
      <c r="K6" t="s">
        <v>22</v>
      </c>
    </row>
    <row r="7" spans="1:11" x14ac:dyDescent="0.45">
      <c r="A7" t="s">
        <v>26</v>
      </c>
    </row>
    <row r="9" spans="1:11" x14ac:dyDescent="0.45">
      <c r="A9" t="s">
        <v>27</v>
      </c>
    </row>
    <row r="11" spans="1:11" x14ac:dyDescent="0.45">
      <c r="A11" t="s">
        <v>11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</row>
    <row r="12" spans="1:11" x14ac:dyDescent="0.45">
      <c r="A12" t="s">
        <v>7</v>
      </c>
      <c r="B12">
        <v>12317</v>
      </c>
      <c r="C12">
        <v>11111</v>
      </c>
      <c r="D12">
        <v>37214</v>
      </c>
      <c r="E12">
        <v>44436</v>
      </c>
      <c r="F12">
        <v>45514</v>
      </c>
      <c r="G12">
        <v>17658</v>
      </c>
    </row>
    <row r="13" spans="1:11" x14ac:dyDescent="0.45">
      <c r="A13" t="s">
        <v>21</v>
      </c>
      <c r="B13">
        <v>1228</v>
      </c>
      <c r="C13">
        <v>6728</v>
      </c>
      <c r="D13">
        <v>28919</v>
      </c>
      <c r="E13">
        <v>31585</v>
      </c>
      <c r="F13">
        <v>25574</v>
      </c>
      <c r="G13">
        <v>7358</v>
      </c>
    </row>
    <row r="14" spans="1:11" x14ac:dyDescent="0.45">
      <c r="A14" t="s">
        <v>8</v>
      </c>
      <c r="B14" s="2">
        <f t="shared" ref="B14:G14" si="0">(B13/B12)</f>
        <v>9.969960217585451E-2</v>
      </c>
      <c r="C14" s="2">
        <f t="shared" si="0"/>
        <v>0.60552605526055259</v>
      </c>
      <c r="D14" s="2">
        <f t="shared" si="0"/>
        <v>0.77710001612296442</v>
      </c>
      <c r="E14" s="2">
        <f t="shared" si="0"/>
        <v>0.71079755153479163</v>
      </c>
      <c r="F14" s="2">
        <f t="shared" si="0"/>
        <v>0.56189304389858064</v>
      </c>
      <c r="G14" s="2">
        <f t="shared" si="0"/>
        <v>0.41669498244421793</v>
      </c>
    </row>
    <row r="15" spans="1:11" x14ac:dyDescent="0.45">
      <c r="A15" t="s">
        <v>31</v>
      </c>
      <c r="B15" s="1">
        <f>B14*100</f>
        <v>9.9699602175854505</v>
      </c>
      <c r="C15" s="1">
        <f>C14*100</f>
        <v>60.55260552605526</v>
      </c>
      <c r="D15" s="1">
        <f t="shared" ref="D15:G15" si="1">D14*100</f>
        <v>77.710001612296438</v>
      </c>
      <c r="E15" s="1">
        <f t="shared" si="1"/>
        <v>71.079755153479169</v>
      </c>
      <c r="F15" s="1">
        <f t="shared" si="1"/>
        <v>56.189304389858066</v>
      </c>
      <c r="G15" s="1">
        <f t="shared" si="1"/>
        <v>41.669498244421796</v>
      </c>
    </row>
    <row r="16" spans="1:11" x14ac:dyDescent="0.45">
      <c r="A16" t="s">
        <v>10</v>
      </c>
      <c r="B16">
        <v>450</v>
      </c>
      <c r="C16">
        <v>500</v>
      </c>
      <c r="D16">
        <v>550</v>
      </c>
      <c r="E16">
        <v>570</v>
      </c>
      <c r="F16">
        <v>600</v>
      </c>
      <c r="G16">
        <v>650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9" workbookViewId="0">
      <selection activeCell="H20" sqref="H20"/>
    </sheetView>
  </sheetViews>
  <sheetFormatPr baseColWidth="10" defaultRowHeight="14.25" x14ac:dyDescent="0.45"/>
  <cols>
    <col min="2" max="4" width="13.19921875" bestFit="1" customWidth="1"/>
    <col min="5" max="7" width="12.19921875" bestFit="1" customWidth="1"/>
  </cols>
  <sheetData>
    <row r="1" spans="1:11" x14ac:dyDescent="0.45">
      <c r="A1" s="3" t="s">
        <v>14</v>
      </c>
    </row>
    <row r="2" spans="1:11" x14ac:dyDescent="0.45">
      <c r="A2" s="3"/>
    </row>
    <row r="3" spans="1:11" x14ac:dyDescent="0.45">
      <c r="A3" t="s">
        <v>17</v>
      </c>
      <c r="C3" t="s">
        <v>18</v>
      </c>
    </row>
    <row r="4" spans="1:11" x14ac:dyDescent="0.45">
      <c r="A4" t="s">
        <v>19</v>
      </c>
      <c r="C4" t="s">
        <v>25</v>
      </c>
    </row>
    <row r="5" spans="1:11" x14ac:dyDescent="0.45">
      <c r="A5" t="s">
        <v>15</v>
      </c>
    </row>
    <row r="6" spans="1:11" x14ac:dyDescent="0.45">
      <c r="K6" t="s">
        <v>22</v>
      </c>
    </row>
    <row r="7" spans="1:11" x14ac:dyDescent="0.45">
      <c r="A7" t="s">
        <v>23</v>
      </c>
    </row>
    <row r="9" spans="1:11" x14ac:dyDescent="0.45">
      <c r="A9" t="s">
        <v>24</v>
      </c>
    </row>
    <row r="11" spans="1:11" x14ac:dyDescent="0.45">
      <c r="A11" t="s">
        <v>11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</row>
    <row r="12" spans="1:11" x14ac:dyDescent="0.45">
      <c r="A12" t="s">
        <v>7</v>
      </c>
      <c r="B12">
        <v>12513</v>
      </c>
      <c r="C12">
        <v>11280</v>
      </c>
      <c r="D12">
        <v>37803</v>
      </c>
      <c r="E12">
        <v>45126</v>
      </c>
      <c r="F12">
        <v>46214</v>
      </c>
      <c r="G12">
        <v>17931</v>
      </c>
    </row>
    <row r="13" spans="1:11" x14ac:dyDescent="0.45">
      <c r="A13" t="s">
        <v>21</v>
      </c>
      <c r="B13">
        <v>1135</v>
      </c>
      <c r="C13">
        <v>4822</v>
      </c>
      <c r="D13">
        <v>32525</v>
      </c>
      <c r="E13">
        <v>39590</v>
      </c>
      <c r="F13">
        <v>41151</v>
      </c>
      <c r="G13">
        <v>16153</v>
      </c>
    </row>
    <row r="14" spans="1:11" x14ac:dyDescent="0.45">
      <c r="A14" t="s">
        <v>8</v>
      </c>
      <c r="B14" s="2">
        <f t="shared" ref="B14:G14" si="0">(B13/B12)</f>
        <v>9.0705666107248464E-2</v>
      </c>
      <c r="C14" s="2">
        <f t="shared" si="0"/>
        <v>0.42748226950354612</v>
      </c>
      <c r="D14" s="2">
        <f t="shared" si="0"/>
        <v>0.86038145120757614</v>
      </c>
      <c r="E14" s="2">
        <f t="shared" si="0"/>
        <v>0.87732127819882111</v>
      </c>
      <c r="F14" s="2">
        <f t="shared" si="0"/>
        <v>0.89044445406153983</v>
      </c>
      <c r="G14" s="2">
        <f t="shared" si="0"/>
        <v>0.90084211700407113</v>
      </c>
    </row>
    <row r="15" spans="1:11" x14ac:dyDescent="0.45">
      <c r="A15" t="s">
        <v>34</v>
      </c>
      <c r="B15" s="1">
        <f>B14*100</f>
        <v>9.0705666107248462</v>
      </c>
      <c r="C15" s="1">
        <f>C14*100</f>
        <v>42.748226950354614</v>
      </c>
      <c r="D15" s="1">
        <f t="shared" ref="D15:G15" si="1">D14*100</f>
        <v>86.038145120757619</v>
      </c>
      <c r="E15" s="1">
        <f t="shared" si="1"/>
        <v>87.732127819882109</v>
      </c>
      <c r="F15" s="1">
        <f t="shared" si="1"/>
        <v>89.044445406153983</v>
      </c>
      <c r="G15" s="1">
        <f t="shared" si="1"/>
        <v>90.08421170040711</v>
      </c>
    </row>
    <row r="16" spans="1:11" x14ac:dyDescent="0.45">
      <c r="A16" t="s">
        <v>10</v>
      </c>
      <c r="B16">
        <v>450</v>
      </c>
      <c r="C16">
        <v>500</v>
      </c>
      <c r="D16">
        <v>550</v>
      </c>
      <c r="E16">
        <v>570</v>
      </c>
      <c r="F16">
        <v>600</v>
      </c>
      <c r="G16">
        <v>650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9" workbookViewId="0">
      <selection activeCell="A16" sqref="A16"/>
    </sheetView>
  </sheetViews>
  <sheetFormatPr baseColWidth="10" defaultRowHeight="14.25" x14ac:dyDescent="0.45"/>
  <cols>
    <col min="2" max="4" width="13.19921875" bestFit="1" customWidth="1"/>
    <col min="5" max="7" width="12.19921875" bestFit="1" customWidth="1"/>
  </cols>
  <sheetData>
    <row r="1" spans="1:11" x14ac:dyDescent="0.45">
      <c r="A1" s="3" t="s">
        <v>14</v>
      </c>
    </row>
    <row r="2" spans="1:11" x14ac:dyDescent="0.45">
      <c r="A2" s="3"/>
    </row>
    <row r="3" spans="1:11" x14ac:dyDescent="0.45">
      <c r="A3" t="s">
        <v>17</v>
      </c>
      <c r="C3" t="s">
        <v>18</v>
      </c>
    </row>
    <row r="4" spans="1:11" x14ac:dyDescent="0.45">
      <c r="A4" t="s">
        <v>19</v>
      </c>
      <c r="C4" t="s">
        <v>30</v>
      </c>
    </row>
    <row r="5" spans="1:11" x14ac:dyDescent="0.45">
      <c r="A5" t="s">
        <v>15</v>
      </c>
    </row>
    <row r="6" spans="1:11" x14ac:dyDescent="0.45">
      <c r="K6" t="s">
        <v>22</v>
      </c>
    </row>
    <row r="7" spans="1:11" x14ac:dyDescent="0.45">
      <c r="A7" t="s">
        <v>20</v>
      </c>
    </row>
    <row r="9" spans="1:11" x14ac:dyDescent="0.45">
      <c r="A9" t="s">
        <v>16</v>
      </c>
    </row>
    <row r="11" spans="1:11" x14ac:dyDescent="0.45">
      <c r="A11" t="s">
        <v>11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</row>
    <row r="12" spans="1:11" x14ac:dyDescent="0.45">
      <c r="A12" t="s">
        <v>7</v>
      </c>
      <c r="B12">
        <v>13081</v>
      </c>
      <c r="C12">
        <v>11772</v>
      </c>
      <c r="D12">
        <v>39538</v>
      </c>
      <c r="E12">
        <v>47198</v>
      </c>
      <c r="F12">
        <v>48323</v>
      </c>
      <c r="G12">
        <v>18744</v>
      </c>
    </row>
    <row r="13" spans="1:11" x14ac:dyDescent="0.45">
      <c r="A13" t="s">
        <v>21</v>
      </c>
      <c r="B13">
        <v>636</v>
      </c>
      <c r="C13">
        <v>501</v>
      </c>
      <c r="D13">
        <v>1836</v>
      </c>
      <c r="E13">
        <v>5758</v>
      </c>
      <c r="F13">
        <v>23557</v>
      </c>
      <c r="G13">
        <v>15510</v>
      </c>
    </row>
    <row r="14" spans="1:11" x14ac:dyDescent="0.45">
      <c r="A14" t="s">
        <v>8</v>
      </c>
      <c r="B14" s="2">
        <f>(B13/B12)</f>
        <v>4.8620136075223606E-2</v>
      </c>
      <c r="C14" s="2">
        <f t="shared" ref="C14:G14" si="0">(C13/C12)</f>
        <v>4.2558613659531092E-2</v>
      </c>
      <c r="D14" s="2">
        <f t="shared" si="0"/>
        <v>4.6436339723810005E-2</v>
      </c>
      <c r="E14" s="2">
        <f t="shared" si="0"/>
        <v>0.12199669477520234</v>
      </c>
      <c r="F14" s="2">
        <f t="shared" si="0"/>
        <v>0.48749042898826644</v>
      </c>
      <c r="G14" s="2">
        <f t="shared" si="0"/>
        <v>0.82746478873239437</v>
      </c>
    </row>
    <row r="15" spans="1:11" x14ac:dyDescent="0.45">
      <c r="A15" t="s">
        <v>33</v>
      </c>
      <c r="B15" s="1">
        <f>B14*100</f>
        <v>4.8620136075223606</v>
      </c>
      <c r="C15" s="1">
        <f>C14*100</f>
        <v>4.255861365953109</v>
      </c>
      <c r="D15" s="1">
        <f t="shared" ref="D15:G15" si="1">D14*100</f>
        <v>4.6436339723810001</v>
      </c>
      <c r="E15" s="1">
        <f t="shared" si="1"/>
        <v>12.199669477520233</v>
      </c>
      <c r="F15" s="1">
        <f t="shared" si="1"/>
        <v>48.749042898826644</v>
      </c>
      <c r="G15" s="1">
        <f t="shared" si="1"/>
        <v>82.74647887323944</v>
      </c>
    </row>
    <row r="16" spans="1:11" x14ac:dyDescent="0.45">
      <c r="A16" t="s">
        <v>10</v>
      </c>
      <c r="B16">
        <v>450</v>
      </c>
      <c r="C16">
        <v>500</v>
      </c>
      <c r="D16">
        <v>550</v>
      </c>
      <c r="E16">
        <v>570</v>
      </c>
      <c r="F16">
        <v>600</v>
      </c>
      <c r="G16">
        <v>650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8" sqref="A8:G9"/>
    </sheetView>
  </sheetViews>
  <sheetFormatPr baseColWidth="10" defaultRowHeight="14.25" x14ac:dyDescent="0.45"/>
  <cols>
    <col min="2" max="4" width="13.19921875" bestFit="1" customWidth="1"/>
    <col min="5" max="7" width="12.19921875" bestFit="1" customWidth="1"/>
  </cols>
  <sheetData>
    <row r="1" spans="1:7" x14ac:dyDescent="0.45">
      <c r="A1" s="3" t="s">
        <v>14</v>
      </c>
    </row>
    <row r="3" spans="1:7" x14ac:dyDescent="0.45">
      <c r="A3" t="s">
        <v>15</v>
      </c>
    </row>
    <row r="4" spans="1:7" x14ac:dyDescent="0.45">
      <c r="A4" t="s">
        <v>12</v>
      </c>
    </row>
    <row r="5" spans="1:7" x14ac:dyDescent="0.45">
      <c r="A5" t="s">
        <v>0</v>
      </c>
    </row>
    <row r="8" spans="1:7" x14ac:dyDescent="0.45">
      <c r="A8" t="s">
        <v>11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7" x14ac:dyDescent="0.45">
      <c r="A9" t="s">
        <v>7</v>
      </c>
      <c r="B9">
        <v>6140</v>
      </c>
      <c r="C9">
        <v>2285</v>
      </c>
      <c r="D9">
        <v>6672</v>
      </c>
      <c r="E9">
        <v>6166</v>
      </c>
      <c r="F9">
        <v>4679</v>
      </c>
      <c r="G9">
        <v>1151</v>
      </c>
    </row>
    <row r="10" spans="1:7" x14ac:dyDescent="0.45">
      <c r="A10" t="s">
        <v>13</v>
      </c>
      <c r="B10">
        <v>3872</v>
      </c>
      <c r="C10">
        <v>1279</v>
      </c>
      <c r="D10">
        <v>1097</v>
      </c>
      <c r="E10">
        <v>524</v>
      </c>
      <c r="F10">
        <v>69</v>
      </c>
      <c r="G10">
        <v>13</v>
      </c>
    </row>
    <row r="11" spans="1:7" x14ac:dyDescent="0.45">
      <c r="A11" t="s">
        <v>8</v>
      </c>
      <c r="B11" s="2">
        <f>(B10/B9)</f>
        <v>0.63061889250814329</v>
      </c>
      <c r="C11" s="2">
        <f t="shared" ref="C11:G11" si="0">(C10/C9)</f>
        <v>0.55973741794310727</v>
      </c>
      <c r="D11" s="2">
        <f t="shared" si="0"/>
        <v>0.16441846522781775</v>
      </c>
      <c r="E11" s="2">
        <f t="shared" si="0"/>
        <v>8.4982160233538759E-2</v>
      </c>
      <c r="F11" s="2">
        <f t="shared" si="0"/>
        <v>1.4746740756571917E-2</v>
      </c>
      <c r="G11" s="2">
        <f t="shared" si="0"/>
        <v>1.1294526498696786E-2</v>
      </c>
    </row>
    <row r="12" spans="1:7" x14ac:dyDescent="0.45">
      <c r="A12" t="s">
        <v>9</v>
      </c>
      <c r="B12" s="1">
        <f>B11*100</f>
        <v>63.061889250814332</v>
      </c>
      <c r="C12" s="1">
        <f>C11*100</f>
        <v>55.973741794310726</v>
      </c>
      <c r="D12" s="1">
        <f t="shared" ref="D12:G12" si="1">D11*100</f>
        <v>16.441846522781773</v>
      </c>
      <c r="E12" s="1">
        <f t="shared" si="1"/>
        <v>8.4982160233538764</v>
      </c>
      <c r="F12" s="1">
        <f t="shared" si="1"/>
        <v>1.4746740756571917</v>
      </c>
      <c r="G12" s="1">
        <f t="shared" si="1"/>
        <v>1.1294526498696786</v>
      </c>
    </row>
    <row r="13" spans="1:7" x14ac:dyDescent="0.45">
      <c r="A13" t="s">
        <v>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cuvette blue ink</vt:lpstr>
      <vt:lpstr>cuvette food colors</vt:lpstr>
      <vt:lpstr>blau</vt:lpstr>
      <vt:lpstr>grün</vt:lpstr>
      <vt:lpstr>gelb</vt:lpstr>
      <vt:lpstr>rot</vt:lpstr>
      <vt:lpstr>blau nat white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Fehr</dc:creator>
  <cp:lastModifiedBy>Holger Fehr</cp:lastModifiedBy>
  <dcterms:created xsi:type="dcterms:W3CDTF">2017-11-17T20:31:04Z</dcterms:created>
  <dcterms:modified xsi:type="dcterms:W3CDTF">2017-11-23T06:35:26Z</dcterms:modified>
</cp:coreProperties>
</file>