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jensd\OneDrive\Documenten\1NMCT6\S2\Project1\"/>
    </mc:Choice>
  </mc:AlternateContent>
  <bookViews>
    <workbookView xWindow="0" yWindow="0" windowWidth="23040" windowHeight="8796" tabRatio="500"/>
  </bookViews>
  <sheets>
    <sheet name="BillOfMaterials" sheetId="1" r:id="rId1"/>
    <sheet name="Revisions" sheetId="2" r:id="rId2"/>
    <sheet name="Example" sheetId="3" r:id="rId3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4" i="1" l="1"/>
  <c r="K24" i="1"/>
  <c r="J25" i="1"/>
  <c r="K25" i="1"/>
  <c r="J26" i="1"/>
  <c r="K26" i="1"/>
  <c r="J19" i="1"/>
  <c r="K21" i="1"/>
  <c r="K22" i="1"/>
  <c r="K23" i="1"/>
  <c r="J21" i="1"/>
  <c r="J22" i="1"/>
  <c r="J23" i="1"/>
  <c r="J18" i="1"/>
  <c r="K18" i="1"/>
  <c r="K19" i="1"/>
  <c r="K20" i="1"/>
  <c r="K16" i="1"/>
  <c r="K15" i="1"/>
  <c r="J17" i="1"/>
  <c r="J15" i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N31" i="3"/>
  <c r="M31" i="3"/>
  <c r="F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E8" i="3"/>
  <c r="E7" i="3"/>
  <c r="J16" i="1"/>
  <c r="J20" i="1"/>
  <c r="J27" i="1"/>
  <c r="E27" i="1"/>
  <c r="C9" i="1"/>
  <c r="C8" i="1"/>
</calcChain>
</file>

<file path=xl/comments1.xml><?xml version="1.0" encoding="utf-8"?>
<comments xmlns="http://schemas.openxmlformats.org/spreadsheetml/2006/main">
  <authors>
    <author/>
  </authors>
  <commentList>
    <comment ref="K14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10" authorId="0" shapeId="0">
      <text>
        <r>
          <rPr>
            <sz val="11"/>
            <color rgb="FF000000"/>
            <rFont val="Arial"/>
            <family val="2"/>
          </rPr>
          <t>clodim7:
gebruk zotero</t>
        </r>
      </text>
    </comment>
    <comment ref="M10" authorId="0" shapeId="0">
      <text>
        <r>
          <rPr>
            <sz val="11"/>
            <color rgb="FF000000"/>
            <rFont val="Arial"/>
            <family val="2"/>
          </rPr>
          <t>clodim7:
zet de prijs van duurste alternatief</t>
        </r>
      </text>
    </comment>
    <comment ref="N10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<sst xmlns="http://schemas.openxmlformats.org/spreadsheetml/2006/main" count="225" uniqueCount="112">
  <si>
    <t>Assembly Name :</t>
  </si>
  <si>
    <t>Assembly Revision :</t>
  </si>
  <si>
    <t>Approval Date :</t>
  </si>
  <si>
    <t>Part Count :</t>
  </si>
  <si>
    <t>Total Cost :</t>
  </si>
  <si>
    <t>(picture kan pas toegevoegd worden bij eindoplevering!)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</si>
  <si>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</si>
  <si>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</si>
  <si>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</si>
  <si>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</si>
  <si>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</si>
  <si>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</si>
  <si>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</si>
  <si>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</si>
  <si>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</si>
  <si>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</si>
  <si>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</si>
  <si>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</si>
  <si>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</si>
  <si>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Bij wijzingen aan BOM vul je dit tabblad in</t>
  </si>
  <si>
    <t>Revision Summary</t>
  </si>
  <si>
    <t>Approval Date</t>
  </si>
  <si>
    <t>Bill of Materials for LEGO® Design</t>
  </si>
  <si>
    <t>Voorbeeld enkel als illustratie van hoe je elementen oplijst!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</si>
  <si>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</si>
  <si>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</si>
  <si>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</si>
  <si>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</si>
  <si>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</si>
  <si>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</si>
  <si>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</si>
  <si>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</si>
  <si>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</si>
  <si>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</si>
  <si>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</si>
  <si>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</si>
  <si>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</si>
  <si>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</si>
  <si>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</si>
  <si>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</si>
  <si>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</si>
  <si>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</si>
  <si>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</si>
  <si>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</si>
  <si>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</si>
  <si>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</si>
  <si>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</si>
  <si>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</si>
  <si>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</si>
  <si>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</si>
  <si>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</si>
  <si>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</si>
  <si>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</si>
  <si>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</si>
  <si>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</si>
  <si>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</si>
  <si>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</si>
  <si>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</si>
  <si>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</si>
  <si>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</si>
  <si>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</si>
  <si>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</si>
  <si>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</si>
  <si>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</si>
  <si>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</si>
  <si>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</si>
  <si>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</si>
  <si>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</si>
  <si>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1NMCT6</t>
  </si>
  <si>
    <t>De Rijcke</t>
  </si>
  <si>
    <t>Jens</t>
  </si>
  <si>
    <t xml:space="preserve">Firstname: </t>
  </si>
  <si>
    <t>Class:</t>
  </si>
  <si>
    <t>Name:</t>
  </si>
  <si>
    <t>Camera for raspberry pi</t>
  </si>
  <si>
    <t>Raspberry Pi 3</t>
  </si>
  <si>
    <t>2 (optie 1)</t>
  </si>
  <si>
    <t>2 (optie2)</t>
  </si>
  <si>
    <t>aliexpress.com</t>
  </si>
  <si>
    <t xml:space="preserve">Camera for raspberry pi </t>
  </si>
  <si>
    <t>De basis van alles</t>
  </si>
  <si>
    <t>micro sd kaart</t>
  </si>
  <si>
    <t>2A Micro-USB via stopcontact</t>
  </si>
  <si>
    <t>adapter voor raspberry pi</t>
  </si>
  <si>
    <t>Raspberry Spy camera module (5MP)</t>
  </si>
  <si>
    <t>Camera Module Board (8MP)</t>
  </si>
  <si>
    <t xml:space="preserve">Raspberry Spy camera module € 27,95 | SOSsolutions.nl. (n.d.). Retrieved March 11, 2017, from https://www.sossolutions.nl/raspberry-spy-camera-module
</t>
  </si>
  <si>
    <t xml:space="preserve">Raspberry Pi 3 Model B € 40,40 | SOSsolutions.nl. (n.d.). Retrieved March 11, 2017, from https://www.sossolutions.nl/raspberry-pi-model-3b
</t>
  </si>
  <si>
    <t xml:space="preserve">Raspberry Camera Module V2 € 36,95 | SOSsolutions.nl. (n.d.). Retrieved March 11, 2017, from https://www.sossolutions.nl/raspberry-camera-module-v2
</t>
  </si>
  <si>
    <t xml:space="preserve">8GB MicroSDHC Kaart € 7,95 | SOSsolutions.nl. (n.d.). Retrieved March 11, 2017, from https://www.sossolutions.nl/8gb-microsdhc-kaart
</t>
  </si>
  <si>
    <t xml:space="preserve">2A Micro-USB via stopcontact € 8,95 | SOSsolutions.nl. (n.d.). Retrieved March 11, 2017, from https://www.sossolutions.nl/2a-via-stopcontact
</t>
  </si>
  <si>
    <t>Bleutooth speaker</t>
  </si>
  <si>
    <t>een audio output</t>
  </si>
  <si>
    <t>https://www.bol.com/nl/p/esperanza-bluetooth-speaker-ritmo-blauw/9200000063600220/?country=BE&amp;suggestionType=typedsearch</t>
  </si>
  <si>
    <t>https://www.sossolutions.be/pir-infrared-motion-sensor-hc-sr501</t>
  </si>
  <si>
    <t>motion sensor</t>
  </si>
  <si>
    <t>een detector die waarneemt als er beweging is</t>
  </si>
  <si>
    <t>ethernet kabel</t>
  </si>
  <si>
    <t>verbinding via kabel</t>
  </si>
  <si>
    <t>printplaat</t>
  </si>
  <si>
    <t>hierop kan ik alles vast solderen</t>
  </si>
  <si>
    <t>http://www.conrad.be/ce/nl/product/529519/WR-Rademacher-WR-Typ-710-5-Printplaat-Epoxide-l-x-b-160-mm-x-100-mm-35-m-Rastermaat-254-mm-Inhoud-1-stuks?ref=searchDetail</t>
  </si>
  <si>
    <t>soldeerboutset</t>
  </si>
  <si>
    <t>soldeerbout, tin, desoldeerzuigpomp</t>
  </si>
  <si>
    <t>http://www.conrad.be/ce/nl/product/588332/Soldeerboutset-230-V-30-W-Basetech-ZD-30B-Potloodvorm-Incl-uitrusting-Incl-soldeertin-Incl-desoldeerzuigpomp-Incl?ref=searchDetail</t>
  </si>
  <si>
    <t>amazon.co.uk</t>
  </si>
  <si>
    <t>basiselementen bij raspberry pi</t>
  </si>
  <si>
    <t>http://www.conrad.be/ce/nl/product/1192229/Raspberry-Pi-verbindingskabel-RB-CB1-25?ref=searchDetail</t>
  </si>
  <si>
    <t>knop</t>
  </si>
  <si>
    <t>draadjes</t>
  </si>
  <si>
    <t>https://www.amazon.co.uk/Momentary-Tactile-Switches-Normally-Breadboards/dp/B01C5TB0LQ/ref=sr_1_1?ie=UTF8&amp;qid=1490979499&amp;sr=8-1&amp;keywords=push+button+arduino</t>
  </si>
  <si>
    <t>https://www.sossolutions.nl/ethernet-cable-3-ft-long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</si>
</sst>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  <numFmt numFmtId="171" formatCode="&quot;€&quot;\ #,##0.00"/>
  </numFmts>
  <fonts count="19" x14ac:knownFonts="1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name val="Ubuntu"/>
      <family val="2"/>
    </font>
    <font>
      <sz val="10"/>
      <name val="Ubuntu"/>
      <family val="2"/>
    </font>
    <font>
      <u/>
      <sz val="10"/>
      <color rgb="FF0000FF"/>
      <name val="Ubuntu"/>
      <family val="2"/>
    </font>
    <font>
      <sz val="12"/>
      <name val="Ubuntu"/>
      <family val="2"/>
    </font>
    <font>
      <b/>
      <sz val="10"/>
      <name val="Ubuntu"/>
      <family val="2"/>
    </font>
    <font>
      <b/>
      <sz val="10"/>
      <color rgb="FFFFFFFF"/>
      <name val="Ubuntu"/>
      <family val="2"/>
    </font>
    <font>
      <sz val="10"/>
      <color rgb="FF000000"/>
      <name val="Ubuntu"/>
      <family val="2"/>
    </font>
    <font>
      <b/>
      <sz val="10"/>
      <color rgb="FF000000"/>
      <name val="Ubuntu"/>
      <family val="2"/>
    </font>
    <font>
      <sz val="18"/>
      <name val="Ubuntu"/>
      <family val="2"/>
    </font>
    <font>
      <b/>
      <sz val="11"/>
      <color rgb="FFFFFFFF"/>
      <name val="Ubuntu"/>
      <family val="2"/>
    </font>
    <font>
      <sz val="11"/>
      <color rgb="FF000000"/>
      <name val="Ubuntu"/>
      <family val="2"/>
    </font>
    <font>
      <b/>
      <sz val="22"/>
      <color rgb="FF2B4575"/>
      <name val="Ubuntu"/>
      <family val="2"/>
    </font>
    <font>
      <b/>
      <sz val="18"/>
      <color rgb="FF273359"/>
      <name val="Ubuntu"/>
      <family val="2"/>
    </font>
    <font>
      <sz val="10"/>
      <color rgb="FFFFFFFF"/>
      <name val="Ubuntu"/>
      <family val="2"/>
    </font>
    <font>
      <sz val="11"/>
      <color rgb="FF000000"/>
      <name val="Arial"/>
      <family val="2"/>
    </font>
    <font>
      <sz val="10"/>
      <color rgb="FF111111"/>
      <name val="Ubuntu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5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3">
    <xf numFmtId="0" fontId="0" fillId="0" borderId="0"/>
    <xf numFmtId="0" fontId="18" fillId="0" borderId="0" applyNumberFormat="0" applyFill="0" applyBorder="0" applyAlignment="0" applyProtection="0"/>
    <xf numFmtId="0" fontId="1" fillId="6" borderId="0" applyNumberFormat="0" applyBorder="0" applyAlignment="0" applyProtection="0"/>
  </cellStyleXfs>
  <cellXfs count="76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2" fillId="0" borderId="2" xfId="0" applyNumberFormat="1" applyFont="1" applyBorder="1" applyAlignment="1">
      <alignment horizontal="left"/>
    </xf>
    <xf numFmtId="0" fontId="6" fillId="0" borderId="0" xfId="0" applyFont="1"/>
    <xf numFmtId="0" fontId="2" fillId="0" borderId="2" xfId="0" applyFont="1" applyBorder="1" applyAlignment="1">
      <alignment horizontal="center"/>
    </xf>
    <xf numFmtId="167" fontId="2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167" fontId="2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169" fontId="8" fillId="4" borderId="0" xfId="0" applyNumberFormat="1" applyFont="1" applyFill="1" applyBorder="1" applyAlignment="1">
      <alignment horizontal="center" vertical="top"/>
    </xf>
    <xf numFmtId="169" fontId="3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169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2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/>
    <xf numFmtId="0" fontId="2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9" fontId="3" fillId="4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 vertical="top"/>
    </xf>
    <xf numFmtId="165" fontId="3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5" fillId="0" borderId="0" xfId="0" applyFont="1"/>
    <xf numFmtId="0" fontId="17" fillId="0" borderId="0" xfId="0" applyFont="1" applyAlignment="1">
      <alignment vertical="top" wrapText="1"/>
    </xf>
    <xf numFmtId="171" fontId="8" fillId="3" borderId="0" xfId="0" applyNumberFormat="1" applyFont="1" applyFill="1" applyAlignment="1">
      <alignment vertical="top"/>
    </xf>
    <xf numFmtId="171" fontId="8" fillId="5" borderId="0" xfId="0" applyNumberFormat="1" applyFont="1" applyFill="1" applyAlignment="1">
      <alignment vertical="top"/>
    </xf>
    <xf numFmtId="0" fontId="18" fillId="3" borderId="0" xfId="1" applyFill="1" applyAlignment="1">
      <alignment horizontal="center" vertical="top" wrapText="1"/>
    </xf>
    <xf numFmtId="0" fontId="18" fillId="5" borderId="0" xfId="1" applyFill="1" applyAlignment="1">
      <alignment horizontal="center" vertical="top" wrapText="1"/>
    </xf>
    <xf numFmtId="0" fontId="18" fillId="0" borderId="0" xfId="1" applyAlignment="1">
      <alignment horizontal="center" vertical="top" wrapText="1"/>
    </xf>
    <xf numFmtId="0" fontId="1" fillId="6" borderId="0" xfId="2" applyAlignment="1">
      <alignment vertical="top" wrapText="1"/>
    </xf>
    <xf numFmtId="0" fontId="1" fillId="6" borderId="0" xfId="2" applyAlignment="1">
      <alignment horizontal="left" vertical="top"/>
    </xf>
    <xf numFmtId="0" fontId="1" fillId="6" borderId="0" xfId="2" applyAlignment="1">
      <alignment horizontal="center" vertical="top"/>
    </xf>
    <xf numFmtId="171" fontId="1" fillId="6" borderId="0" xfId="2" applyNumberFormat="1" applyAlignment="1">
      <alignment vertical="top"/>
    </xf>
    <xf numFmtId="0" fontId="18" fillId="6" borderId="0" xfId="1" applyFill="1" applyAlignment="1">
      <alignment horizontal="center" vertical="top" wrapText="1"/>
    </xf>
  </cellXfs>
  <cellStyles count="3">
    <cellStyle name="20% - Accent1" xfId="2" builtinId="30"/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43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26</xdr:row>
      <xdr:rowOff>0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26</xdr:row>
      <xdr:rowOff>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1398161B-8777-45CA-B209-5A9FAAD8B05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26</xdr:row>
      <xdr:rowOff>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8182BE9-F0AA-4E3C-A0E7-07C48B44AA6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26</xdr:row>
      <xdr:rowOff>0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292D8BDA-865B-4CB0-986B-86A4990E1D6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35914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26</xdr:row>
      <xdr:rowOff>220980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7DB6F0CA-B475-47D9-A0F4-B100CE6D101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359140" cy="75590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26</xdr:row>
      <xdr:rowOff>220980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F9609D45-479E-4615-9FFA-7086A1EEC57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359140" cy="10896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2423160</xdr:colOff>
      <xdr:row>21</xdr:row>
      <xdr:rowOff>220980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F40C731B-1A8C-44C4-9057-098FD943EA0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359140" cy="1043178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3" name="Rectangle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4" name="AutoShape 3">
          <a:extLst>
            <a:ext uri="{FF2B5EF4-FFF2-40B4-BE49-F238E27FC236}">
              <a16:creationId xmlns:a16="http://schemas.microsoft.com/office/drawing/2014/main" id="{26748FCE-069A-4333-8D1F-E755A55B23C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11592B51-0A67-4A19-AAF7-4A3F7CC18D9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6" name="AutoShape 3">
          <a:extLst>
            <a:ext uri="{FF2B5EF4-FFF2-40B4-BE49-F238E27FC236}">
              <a16:creationId xmlns:a16="http://schemas.microsoft.com/office/drawing/2014/main" id="{E9079008-7D95-4618-9E0E-9D75FAF2777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7" name="AutoShape 3">
          <a:extLst>
            <a:ext uri="{FF2B5EF4-FFF2-40B4-BE49-F238E27FC236}">
              <a16:creationId xmlns:a16="http://schemas.microsoft.com/office/drawing/2014/main" id="{78E12974-B000-44B9-9A6D-75BE52232A1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8" name="AutoShape 3">
          <a:extLst>
            <a:ext uri="{FF2B5EF4-FFF2-40B4-BE49-F238E27FC236}">
              <a16:creationId xmlns:a16="http://schemas.microsoft.com/office/drawing/2014/main" id="{93187223-0766-4334-ACC3-CE9B0971706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38100</xdr:colOff>
      <xdr:row>18</xdr:row>
      <xdr:rowOff>426720</xdr:rowOff>
    </xdr:to>
    <xdr:sp macro="" textlink="">
      <xdr:nvSpPr>
        <xdr:cNvPr id="29" name="AutoShape 3">
          <a:extLst>
            <a:ext uri="{FF2B5EF4-FFF2-40B4-BE49-F238E27FC236}">
              <a16:creationId xmlns:a16="http://schemas.microsoft.com/office/drawing/2014/main" id="{66E8673C-1B2A-40D4-B639-89680257FB6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rad.be/ce/nl/product/588332/Soldeerboutset-230-V-30-W-Basetech-ZD-30B-Potloodvorm-Incl-uitrusting-Incl-soldeertin-Incl-desoldeerzuigpomp-Incl?ref=searchDetail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s://www.sossolutions.nl/raspberry-spy-camera-module" TargetMode="External"/><Relationship Id="rId7" Type="http://schemas.openxmlformats.org/officeDocument/2006/relationships/hyperlink" Target="https://www.bol.com/nl/p/esperanza-bluetooth-speaker-ritmo-blauw/9200000063600220/?country=BE&amp;suggestionType=typedsearch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sossolutions.nl/raspberry-camera-module-v2" TargetMode="External"/><Relationship Id="rId1" Type="http://schemas.openxmlformats.org/officeDocument/2006/relationships/hyperlink" Target="https://www.sossolutions.nl/8gb-microsdhc-kaart" TargetMode="External"/><Relationship Id="rId6" Type="http://schemas.openxmlformats.org/officeDocument/2006/relationships/hyperlink" Target="http://www.conrad.be/ce/nl/product/1192229/Raspberry-Pi-verbindingskabel-RB-CB1-25?ref=searchDetail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sossolutions.nl/2a-via-stopcontact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sossolutions.nl/raspberry-pi-model-3b" TargetMode="External"/><Relationship Id="rId9" Type="http://schemas.openxmlformats.org/officeDocument/2006/relationships/hyperlink" Target="https://www.sossolutions.nl/ethernet-cable-3-ft-lon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1"/>
  <sheetViews>
    <sheetView showGridLines="0" tabSelected="1" workbookViewId="0">
      <selection activeCell="J22" sqref="J22"/>
    </sheetView>
  </sheetViews>
  <sheetFormatPr defaultColWidth="15.19921875" defaultRowHeight="15" customHeight="1" x14ac:dyDescent="0.25"/>
  <cols>
    <col min="1" max="1" width="9.59765625" customWidth="1"/>
    <col min="2" max="2" width="24" customWidth="1"/>
    <col min="3" max="3" width="27.3984375" customWidth="1"/>
    <col min="4" max="4" width="8.69921875" customWidth="1"/>
    <col min="5" max="5" width="8.19921875" customWidth="1"/>
    <col min="6" max="6" width="34.296875" customWidth="1"/>
    <col min="7" max="7" width="24.69921875" customWidth="1"/>
    <col min="8" max="8" width="6.296875" customWidth="1"/>
    <col min="9" max="10" width="8.69921875" customWidth="1"/>
    <col min="11" max="11" width="8.296875" customWidth="1"/>
    <col min="12" max="12" width="22.69921875" customWidth="1"/>
    <col min="13" max="13" width="10.19921875" customWidth="1"/>
    <col min="14" max="14" width="14.296875" customWidth="1"/>
    <col min="15" max="26" width="8.796875" customWidth="1"/>
  </cols>
  <sheetData>
    <row r="1" spans="1:26" ht="13.5" customHeight="1" x14ac:dyDescent="0.25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">
      <c r="A2" s="1"/>
      <c r="B2" s="64" t="s">
        <v>72</v>
      </c>
      <c r="C2" s="1" t="s">
        <v>68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3">
      <c r="A3" s="1"/>
      <c r="B3" s="64" t="s">
        <v>73</v>
      </c>
      <c r="C3" s="1" t="s">
        <v>69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3">
      <c r="A4" s="1"/>
      <c r="B4" s="64" t="s">
        <v>71</v>
      </c>
      <c r="C4" s="1" t="s">
        <v>70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3">
      <c r="A5" s="2"/>
      <c r="B5" s="64" t="s">
        <v>0</v>
      </c>
      <c r="C5" s="3"/>
      <c r="D5" s="2"/>
      <c r="E5" s="2"/>
      <c r="F5" s="2"/>
      <c r="G5" s="2"/>
      <c r="H5" s="2"/>
      <c r="I5" s="2"/>
      <c r="J5" s="2"/>
      <c r="K5" s="2"/>
      <c r="L5" s="4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3">
      <c r="A6" s="2"/>
      <c r="B6" s="64" t="s">
        <v>1</v>
      </c>
      <c r="C6" s="5"/>
      <c r="D6" s="6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3">
      <c r="A7" s="2"/>
      <c r="B7" s="64" t="s">
        <v>2</v>
      </c>
      <c r="C7" s="7"/>
      <c r="D7" s="2"/>
      <c r="E7" s="8"/>
      <c r="F7" s="8"/>
      <c r="G7" s="8"/>
      <c r="H7" s="8"/>
      <c r="I7" s="8"/>
      <c r="J7" s="8"/>
      <c r="K7" s="8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3">
      <c r="A8" s="2"/>
      <c r="B8" s="64" t="s">
        <v>3</v>
      </c>
      <c r="C8" s="9">
        <f>BillOfMaterials!$E$27</f>
        <v>11</v>
      </c>
      <c r="D8" s="2"/>
      <c r="E8" s="8"/>
      <c r="F8" s="8"/>
      <c r="G8" s="8"/>
      <c r="H8" s="8"/>
      <c r="I8" s="8"/>
      <c r="J8" s="8"/>
      <c r="K8" s="8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">
      <c r="A9" s="2"/>
      <c r="B9" s="64" t="s">
        <v>4</v>
      </c>
      <c r="C9" s="63">
        <f>BillOfMaterials!$J$27</f>
        <v>148.95000000000005</v>
      </c>
      <c r="D9" s="2"/>
      <c r="E9" s="8"/>
      <c r="F9" s="8"/>
      <c r="G9" s="8"/>
      <c r="H9" s="8"/>
      <c r="I9" s="8"/>
      <c r="J9" s="8"/>
      <c r="K9" s="8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5">
      <c r="A10" s="2"/>
      <c r="B10" s="11"/>
      <c r="C10" s="12"/>
      <c r="D10" s="2"/>
      <c r="E10" s="8"/>
      <c r="F10" s="8"/>
      <c r="G10" s="8"/>
      <c r="H10" s="8"/>
      <c r="I10" s="8"/>
      <c r="J10" s="8"/>
      <c r="K10" s="8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5">
      <c r="A11" s="2"/>
      <c r="B11" s="11"/>
      <c r="C11" s="12"/>
      <c r="D11" s="2"/>
      <c r="E11" s="8"/>
      <c r="F11" s="8"/>
      <c r="G11" s="8"/>
      <c r="H11" s="8"/>
      <c r="I11" s="8"/>
      <c r="J11" s="8"/>
      <c r="K11" s="8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5">
      <c r="A12" s="2"/>
      <c r="B12" s="11"/>
      <c r="C12" s="12"/>
      <c r="D12" s="2"/>
      <c r="E12" s="8"/>
      <c r="F12" s="8"/>
      <c r="G12" s="13" t="s">
        <v>5</v>
      </c>
      <c r="H12" s="8"/>
      <c r="I12" s="8"/>
      <c r="J12" s="8"/>
      <c r="K12" s="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2"/>
      <c r="B13" s="2"/>
      <c r="C13" s="2"/>
      <c r="D13" s="2"/>
      <c r="E13" s="8"/>
      <c r="F13" s="8"/>
      <c r="G13" s="8"/>
      <c r="H13" s="8"/>
      <c r="I13" s="8"/>
      <c r="J13" s="8"/>
      <c r="K13" s="8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25">
      <c r="A14" s="14" t="s">
        <v>6</v>
      </c>
      <c r="B14" s="14" t="s">
        <v>7</v>
      </c>
      <c r="C14" s="14" t="s">
        <v>8</v>
      </c>
      <c r="D14" s="15" t="s">
        <v>9</v>
      </c>
      <c r="E14" s="16" t="s">
        <v>10</v>
      </c>
      <c r="F14" s="16" t="s">
        <v>11</v>
      </c>
      <c r="G14" s="16" t="s">
        <v>12</v>
      </c>
      <c r="H14" s="16" t="s">
        <v>13</v>
      </c>
      <c r="I14" s="16" t="s">
        <v>14</v>
      </c>
      <c r="J14" s="16" t="s">
        <v>15</v>
      </c>
      <c r="K14" s="17" t="s">
        <v>16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96.6" x14ac:dyDescent="0.25">
      <c r="A15" s="18">
        <v>1</v>
      </c>
      <c r="B15" s="19" t="s">
        <v>75</v>
      </c>
      <c r="C15" s="19" t="s">
        <v>80</v>
      </c>
      <c r="D15" s="19"/>
      <c r="E15" s="20">
        <v>1</v>
      </c>
      <c r="F15" s="68" t="s">
        <v>87</v>
      </c>
      <c r="G15" s="20" t="s">
        <v>78</v>
      </c>
      <c r="H15" s="20">
        <v>1</v>
      </c>
      <c r="I15" s="66">
        <v>40.4</v>
      </c>
      <c r="J15" s="60">
        <f>BillOfMaterials!$E15*BillOfMaterials!$I15</f>
        <v>40.4</v>
      </c>
      <c r="K15" s="60">
        <f>BillOfMaterials!$E15*BillOfMaterials!$I15</f>
        <v>40.4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82.8" x14ac:dyDescent="0.25">
      <c r="A16" s="24" t="s">
        <v>76</v>
      </c>
      <c r="B16" s="65" t="s">
        <v>84</v>
      </c>
      <c r="C16" s="25" t="s">
        <v>79</v>
      </c>
      <c r="D16" s="25"/>
      <c r="E16" s="26">
        <v>1</v>
      </c>
      <c r="F16" s="69" t="s">
        <v>86</v>
      </c>
      <c r="G16" s="26" t="s">
        <v>78</v>
      </c>
      <c r="H16" s="26">
        <v>1</v>
      </c>
      <c r="I16" s="67">
        <v>27.95</v>
      </c>
      <c r="J16" s="60">
        <f>BillOfMaterials!$E16*BillOfMaterials!$I16</f>
        <v>27.95</v>
      </c>
      <c r="K16" s="60">
        <f>BillOfMaterials!$E16*BillOfMaterials!$I16</f>
        <v>27.95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82.8" x14ac:dyDescent="0.25">
      <c r="A17" s="18" t="s">
        <v>77</v>
      </c>
      <c r="B17" s="19" t="s">
        <v>85</v>
      </c>
      <c r="C17" s="19" t="s">
        <v>74</v>
      </c>
      <c r="D17" s="19"/>
      <c r="E17" s="20">
        <v>0</v>
      </c>
      <c r="F17" s="68" t="s">
        <v>88</v>
      </c>
      <c r="G17" s="20" t="s">
        <v>78</v>
      </c>
      <c r="H17" s="20">
        <v>1</v>
      </c>
      <c r="I17" s="66">
        <v>36.950000000000003</v>
      </c>
      <c r="J17" s="60">
        <f>BillOfMaterials!$E17*BillOfMaterials!$I17</f>
        <v>0</v>
      </c>
      <c r="K17" s="6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81" customHeight="1" x14ac:dyDescent="0.25">
      <c r="A18" s="24">
        <v>3</v>
      </c>
      <c r="B18" s="25" t="s">
        <v>95</v>
      </c>
      <c r="C18" s="25" t="s">
        <v>96</v>
      </c>
      <c r="D18" s="25"/>
      <c r="E18" s="26">
        <v>1</v>
      </c>
      <c r="F18" s="70" t="s">
        <v>94</v>
      </c>
      <c r="G18" s="26" t="s">
        <v>78</v>
      </c>
      <c r="H18" s="26">
        <v>0</v>
      </c>
      <c r="I18" s="67">
        <v>5.95</v>
      </c>
      <c r="J18" s="60">
        <f>BillOfMaterials!$E18*BillOfMaterials!$I18</f>
        <v>5.95</v>
      </c>
      <c r="K18" s="60">
        <f>BillOfMaterials!$E18*BillOfMaterials!$I18</f>
        <v>5.95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82.8" x14ac:dyDescent="0.25">
      <c r="A19" s="18">
        <v>4</v>
      </c>
      <c r="B19" s="19" t="s">
        <v>81</v>
      </c>
      <c r="C19" s="19"/>
      <c r="D19" s="19"/>
      <c r="E19" s="20">
        <v>1</v>
      </c>
      <c r="F19" s="68" t="s">
        <v>89</v>
      </c>
      <c r="G19" s="20" t="s">
        <v>78</v>
      </c>
      <c r="H19" s="20">
        <v>1</v>
      </c>
      <c r="I19" s="66">
        <v>7.95</v>
      </c>
      <c r="J19" s="60">
        <f>BillOfMaterials!$E19*BillOfMaterials!$I19</f>
        <v>7.95</v>
      </c>
      <c r="K19" s="60">
        <f>BillOfMaterials!$E19*BillOfMaterials!$I19</f>
        <v>7.95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82.8" x14ac:dyDescent="0.25">
      <c r="A20" s="24">
        <v>5</v>
      </c>
      <c r="B20" s="25" t="s">
        <v>82</v>
      </c>
      <c r="C20" s="25" t="s">
        <v>83</v>
      </c>
      <c r="D20" s="25"/>
      <c r="E20" s="26">
        <v>1</v>
      </c>
      <c r="F20" s="69" t="s">
        <v>90</v>
      </c>
      <c r="G20" s="26" t="s">
        <v>78</v>
      </c>
      <c r="H20" s="26">
        <v>1</v>
      </c>
      <c r="I20" s="67">
        <v>8.9499999999999993</v>
      </c>
      <c r="J20" s="60">
        <f>BillOfMaterials!$E20*BillOfMaterials!$I20</f>
        <v>8.9499999999999993</v>
      </c>
      <c r="K20" s="60">
        <f>BillOfMaterials!$E20*BillOfMaterials!$I20</f>
        <v>8.9499999999999993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57" customHeight="1" x14ac:dyDescent="0.25">
      <c r="A21" s="72">
        <v>6</v>
      </c>
      <c r="B21" s="71" t="s">
        <v>91</v>
      </c>
      <c r="C21" s="71" t="s">
        <v>92</v>
      </c>
      <c r="D21" s="71"/>
      <c r="E21" s="73">
        <v>1</v>
      </c>
      <c r="F21" s="75" t="s">
        <v>93</v>
      </c>
      <c r="G21" s="73" t="s">
        <v>78</v>
      </c>
      <c r="H21" s="73">
        <v>1</v>
      </c>
      <c r="I21" s="74">
        <v>25.89</v>
      </c>
      <c r="J21" s="60">
        <f>BillOfMaterials!$E21*BillOfMaterials!$I21</f>
        <v>25.89</v>
      </c>
      <c r="K21" s="60">
        <f>BillOfMaterials!$E21*BillOfMaterials!$I21</f>
        <v>25.89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63.6" customHeight="1" x14ac:dyDescent="0.25">
      <c r="A22" s="24">
        <v>7</v>
      </c>
      <c r="B22" s="25" t="s">
        <v>97</v>
      </c>
      <c r="C22" s="25" t="s">
        <v>98</v>
      </c>
      <c r="D22" s="25"/>
      <c r="E22" s="26">
        <v>1</v>
      </c>
      <c r="F22" s="69" t="s">
        <v>111</v>
      </c>
      <c r="G22" s="26" t="s">
        <v>78</v>
      </c>
      <c r="H22" s="26">
        <v>1</v>
      </c>
      <c r="I22" s="67">
        <v>5.5</v>
      </c>
      <c r="J22" s="60">
        <f>BillOfMaterials!$E22*BillOfMaterials!$I22</f>
        <v>5.5</v>
      </c>
      <c r="K22" s="60">
        <f>BillOfMaterials!$E22*BillOfMaterials!$I22</f>
        <v>5.5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82.8" x14ac:dyDescent="0.25">
      <c r="A23" s="72">
        <v>8</v>
      </c>
      <c r="B23" s="71" t="s">
        <v>102</v>
      </c>
      <c r="C23" s="71" t="s">
        <v>103</v>
      </c>
      <c r="D23" s="71"/>
      <c r="E23" s="73">
        <v>1</v>
      </c>
      <c r="F23" s="75" t="s">
        <v>104</v>
      </c>
      <c r="G23" s="73" t="s">
        <v>78</v>
      </c>
      <c r="H23" s="73">
        <v>1</v>
      </c>
      <c r="I23" s="74">
        <v>12.99</v>
      </c>
      <c r="J23" s="60">
        <f>BillOfMaterials!$E23*BillOfMaterials!$I23</f>
        <v>12.99</v>
      </c>
      <c r="K23" s="60">
        <f>BillOfMaterials!$E23*BillOfMaterials!$I23</f>
        <v>12.99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1.4" x14ac:dyDescent="0.25">
      <c r="A24" s="24">
        <v>9</v>
      </c>
      <c r="B24" s="25" t="s">
        <v>106</v>
      </c>
      <c r="C24" s="25" t="s">
        <v>109</v>
      </c>
      <c r="D24" s="25"/>
      <c r="E24" s="26">
        <v>1</v>
      </c>
      <c r="F24" s="69" t="s">
        <v>107</v>
      </c>
      <c r="G24" s="26" t="s">
        <v>78</v>
      </c>
      <c r="H24" s="26">
        <v>1</v>
      </c>
      <c r="I24" s="67">
        <v>4.99</v>
      </c>
      <c r="J24" s="60">
        <f>BillOfMaterials!$E24*BillOfMaterials!$I24</f>
        <v>4.99</v>
      </c>
      <c r="K24" s="60">
        <f>BillOfMaterials!$E24*BillOfMaterials!$I24</f>
        <v>4.99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69" x14ac:dyDescent="0.25">
      <c r="A25" s="18">
        <v>10</v>
      </c>
      <c r="B25" s="19" t="s">
        <v>99</v>
      </c>
      <c r="C25" s="19" t="s">
        <v>100</v>
      </c>
      <c r="D25" s="19"/>
      <c r="E25" s="20">
        <v>1</v>
      </c>
      <c r="F25" s="68" t="s">
        <v>101</v>
      </c>
      <c r="G25" s="20" t="s">
        <v>105</v>
      </c>
      <c r="H25" s="20">
        <v>1</v>
      </c>
      <c r="I25" s="66">
        <v>6.52</v>
      </c>
      <c r="J25" s="60">
        <f>BillOfMaterials!$E25*BillOfMaterials!$I25</f>
        <v>6.52</v>
      </c>
      <c r="K25" s="60">
        <f>BillOfMaterials!$E25*BillOfMaterials!$I25</f>
        <v>6.52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90.6" customHeight="1" x14ac:dyDescent="0.25">
      <c r="A26" s="24">
        <v>11</v>
      </c>
      <c r="B26" s="25" t="s">
        <v>106</v>
      </c>
      <c r="C26" s="25" t="s">
        <v>108</v>
      </c>
      <c r="D26" s="25"/>
      <c r="E26" s="26">
        <v>1</v>
      </c>
      <c r="F26" s="69" t="s">
        <v>110</v>
      </c>
      <c r="G26" s="26" t="s">
        <v>78</v>
      </c>
      <c r="H26" s="26">
        <v>1</v>
      </c>
      <c r="I26" s="67">
        <v>1.86</v>
      </c>
      <c r="J26" s="60">
        <f>BillOfMaterials!$E26*BillOfMaterials!$I26</f>
        <v>1.86</v>
      </c>
      <c r="K26" s="60">
        <f>BillOfMaterials!$E26*BillOfMaterials!$I26</f>
        <v>1.86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28"/>
      <c r="B27" s="28" t="s">
        <v>17</v>
      </c>
      <c r="C27" s="28"/>
      <c r="D27" s="28"/>
      <c r="E27" s="29">
        <f>SUBTOTAL(109,BillOfMaterials!$E$15:$E$26)</f>
        <v>11</v>
      </c>
      <c r="F27" s="29"/>
      <c r="G27" s="29"/>
      <c r="H27" s="29"/>
      <c r="I27" s="30"/>
      <c r="J27" s="62">
        <f>SUBTOTAL(109,BillOfMaterials!$J$15:$J$26)</f>
        <v>148.95000000000005</v>
      </c>
      <c r="K27" s="61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5">
      <c r="A28" s="1"/>
      <c r="B28" s="2"/>
      <c r="C28" s="2"/>
      <c r="D28" s="2"/>
      <c r="E28" s="2"/>
      <c r="F28" s="2"/>
      <c r="G28" s="2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5">
      <c r="A29" s="1"/>
      <c r="B29" s="2"/>
      <c r="C29" s="2"/>
      <c r="D29" s="2"/>
      <c r="E29" s="2"/>
      <c r="F29" s="2"/>
      <c r="G29" s="2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5">
      <c r="A30" s="1"/>
      <c r="B30" s="2"/>
      <c r="C30" s="2"/>
      <c r="D30" s="2"/>
      <c r="E30" s="2"/>
      <c r="F30" s="2"/>
      <c r="G30" s="2"/>
      <c r="H30" s="1"/>
      <c r="I30" s="1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1"/>
      <c r="B991" s="2"/>
      <c r="C991" s="2"/>
      <c r="D991" s="2"/>
      <c r="E991" s="1"/>
      <c r="F991" s="1"/>
      <c r="G991" s="1"/>
      <c r="H991" s="1"/>
      <c r="I991" s="1"/>
      <c r="J991" s="2"/>
      <c r="K991" s="2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</sheetData>
  <hyperlinks>
    <hyperlink ref="F19" r:id="rId1" display="https://www.sossolutions.nl/8gb-microsdhc-kaart"/>
    <hyperlink ref="F17" r:id="rId2" display="https://www.sossolutions.nl/raspberry-camera-module-v2"/>
    <hyperlink ref="F16" r:id="rId3" display="https://www.sossolutions.nl/raspberry-spy-camera-module"/>
    <hyperlink ref="F15" r:id="rId4" display="https://www.sossolutions.nl/raspberry-pi-model-3b"/>
    <hyperlink ref="F20" r:id="rId5" display="https://www.sossolutions.nl/2a-via-stopcontact"/>
    <hyperlink ref="F24" r:id="rId6"/>
    <hyperlink ref="F21" r:id="rId7"/>
    <hyperlink ref="F23" r:id="rId8"/>
    <hyperlink ref="F22" r:id="rId9"/>
  </hyperlinks>
  <pageMargins left="0.7" right="0.7" top="0.75" bottom="0.75" header="0.3" footer="0.3"/>
  <pageSetup paperSize="9" orientation="portrait" r:id="rId10"/>
  <drawing r:id="rId11"/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5.19921875" defaultRowHeight="15" customHeight="1" x14ac:dyDescent="0.25"/>
  <cols>
    <col min="1" max="1" width="11.796875" customWidth="1"/>
    <col min="2" max="2" width="44.19921875" customWidth="1"/>
    <col min="3" max="3" width="20.69921875" customWidth="1"/>
    <col min="4" max="26" width="8.796875" customWidth="1"/>
  </cols>
  <sheetData>
    <row r="1" spans="1:26" ht="21.75" customHeight="1" x14ac:dyDescent="0.35">
      <c r="A1" s="32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33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"/>
      <c r="B3" s="1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"/>
      <c r="B4" s="1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34" t="s">
        <v>9</v>
      </c>
      <c r="B6" s="34" t="s">
        <v>20</v>
      </c>
      <c r="C6" s="34" t="s">
        <v>21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25">
      <c r="A7" s="35"/>
      <c r="B7" s="36"/>
      <c r="C7" s="3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25">
      <c r="A8" s="38"/>
      <c r="B8" s="39"/>
      <c r="C8" s="40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25">
      <c r="A9" s="41"/>
      <c r="B9" s="42"/>
      <c r="C9" s="43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5">
      <c r="A10" s="44"/>
      <c r="B10" s="45"/>
      <c r="C10" s="46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25">
      <c r="A11" s="41"/>
      <c r="B11" s="42"/>
      <c r="C11" s="43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25">
      <c r="A12" s="44"/>
      <c r="B12" s="45"/>
      <c r="C12" s="46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25">
      <c r="A13" s="41"/>
      <c r="B13" s="42"/>
      <c r="C13" s="43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25">
      <c r="A14" s="44"/>
      <c r="B14" s="45"/>
      <c r="C14" s="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x14ac:dyDescent="0.25">
      <c r="A15" s="41"/>
      <c r="B15" s="42"/>
      <c r="C15" s="43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 x14ac:dyDescent="0.25">
      <c r="A16" s="44"/>
      <c r="B16" s="45"/>
      <c r="C16" s="46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 x14ac:dyDescent="0.25">
      <c r="A17" s="41"/>
      <c r="B17" s="42"/>
      <c r="C17" s="43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 x14ac:dyDescent="0.25">
      <c r="A18" s="44"/>
      <c r="B18" s="45"/>
      <c r="C18" s="46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 x14ac:dyDescent="0.25">
      <c r="A19" s="41"/>
      <c r="B19" s="42"/>
      <c r="C19" s="43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25">
      <c r="A20" s="44"/>
      <c r="B20" s="45"/>
      <c r="C20" s="46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 x14ac:dyDescent="0.25">
      <c r="A21" s="41"/>
      <c r="B21" s="42"/>
      <c r="C21" s="43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 x14ac:dyDescent="0.25">
      <c r="A22" s="44"/>
      <c r="B22" s="45"/>
      <c r="C22" s="46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25">
      <c r="A23" s="41"/>
      <c r="B23" s="42"/>
      <c r="C23" s="43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 x14ac:dyDescent="0.25">
      <c r="A24" s="44"/>
      <c r="B24" s="45"/>
      <c r="C24" s="4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25">
      <c r="A25" s="41"/>
      <c r="B25" s="42"/>
      <c r="C25" s="43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25">
      <c r="A26" s="44"/>
      <c r="B26" s="45"/>
      <c r="C26" s="46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5.19921875" defaultRowHeight="15" customHeight="1" x14ac:dyDescent="0.25"/>
  <cols>
    <col min="1" max="1" width="9.69921875" customWidth="1"/>
    <col min="2" max="3" width="7.5" customWidth="1"/>
    <col min="4" max="4" width="18.69921875" customWidth="1"/>
    <col min="5" max="5" width="14.69921875" customWidth="1"/>
    <col min="6" max="6" width="6.296875" customWidth="1"/>
    <col min="7" max="9" width="11.69921875" customWidth="1"/>
    <col min="10" max="10" width="6.19921875" customWidth="1"/>
    <col min="11" max="11" width="11.796875" customWidth="1"/>
    <col min="12" max="12" width="8.69921875" customWidth="1"/>
    <col min="13" max="14" width="8.296875" customWidth="1"/>
    <col min="15" max="15" width="23.69921875" customWidth="1"/>
    <col min="16" max="16" width="13" customWidth="1"/>
    <col min="17" max="17" width="10.5" customWidth="1"/>
    <col min="18" max="18" width="9" customWidth="1"/>
    <col min="19" max="19" width="14.296875" customWidth="1"/>
    <col min="20" max="26" width="8.796875" customWidth="1"/>
  </cols>
  <sheetData>
    <row r="1" spans="1:26" ht="27" customHeight="1" x14ac:dyDescent="0.25">
      <c r="A1" s="47" t="s">
        <v>22</v>
      </c>
      <c r="B1" s="48"/>
      <c r="C1" s="48"/>
      <c r="D1" s="2"/>
      <c r="E1" s="48"/>
      <c r="F1" s="48"/>
      <c r="G1" s="48"/>
      <c r="H1" s="48"/>
      <c r="I1" s="48"/>
      <c r="J1" s="48"/>
      <c r="K1" s="48"/>
      <c r="L1" s="48"/>
      <c r="M1" s="48"/>
      <c r="N1" s="4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49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25">
      <c r="A3" s="2"/>
      <c r="B3" s="2"/>
      <c r="C3" s="2"/>
      <c r="D3" s="50" t="s">
        <v>0</v>
      </c>
      <c r="E3" s="3" t="s">
        <v>24</v>
      </c>
      <c r="F3" s="2"/>
      <c r="G3" s="2"/>
      <c r="H3" s="2"/>
      <c r="I3" s="2"/>
      <c r="J3" s="2"/>
      <c r="K3" s="51" t="s">
        <v>25</v>
      </c>
      <c r="L3" s="2"/>
      <c r="M3" s="2"/>
      <c r="N3" s="2"/>
      <c r="O3" s="4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3">
      <c r="A4" s="6"/>
      <c r="B4" s="2"/>
      <c r="C4" s="2"/>
      <c r="D4" s="52" t="s">
        <v>26</v>
      </c>
      <c r="E4" s="5" t="s">
        <v>27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3">
      <c r="A5" s="6"/>
      <c r="B5" s="2"/>
      <c r="C5" s="2"/>
      <c r="D5" s="52" t="s">
        <v>1</v>
      </c>
      <c r="E5" s="5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5">
      <c r="A6" s="2"/>
      <c r="B6" s="2"/>
      <c r="C6" s="2"/>
      <c r="D6" s="52" t="s">
        <v>2</v>
      </c>
      <c r="E6" s="7"/>
      <c r="F6" s="8"/>
      <c r="G6" s="8"/>
      <c r="H6" s="8"/>
      <c r="I6" s="8"/>
      <c r="J6" s="8"/>
      <c r="K6" s="2"/>
      <c r="L6" s="8"/>
      <c r="M6" s="8"/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5">
      <c r="A7" s="2"/>
      <c r="B7" s="2"/>
      <c r="C7" s="2"/>
      <c r="D7" s="52" t="s">
        <v>28</v>
      </c>
      <c r="E7" s="9">
        <f>Example!$F$31</f>
        <v>46</v>
      </c>
      <c r="F7" s="8"/>
      <c r="G7" s="8"/>
      <c r="H7" s="8"/>
      <c r="I7" s="8"/>
      <c r="J7" s="8"/>
      <c r="K7" s="2"/>
      <c r="L7" s="8"/>
      <c r="M7" s="8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5">
      <c r="A8" s="2"/>
      <c r="B8" s="2"/>
      <c r="C8" s="2"/>
      <c r="D8" s="53" t="s">
        <v>4</v>
      </c>
      <c r="E8" s="10">
        <f>Example!$M$31</f>
        <v>5.8500000000000014</v>
      </c>
      <c r="F8" s="8"/>
      <c r="G8" s="8"/>
      <c r="H8" s="8"/>
      <c r="I8" s="8"/>
      <c r="J8" s="8"/>
      <c r="K8" s="2"/>
      <c r="L8" s="8"/>
      <c r="M8" s="8"/>
      <c r="N8" s="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"/>
      <c r="B9" s="2"/>
      <c r="C9" s="2"/>
      <c r="D9" s="2"/>
      <c r="E9" s="2"/>
      <c r="F9" s="8"/>
      <c r="G9" s="8"/>
      <c r="H9" s="8"/>
      <c r="I9" s="8"/>
      <c r="J9" s="8"/>
      <c r="K9" s="2"/>
      <c r="L9" s="8"/>
      <c r="M9" s="8"/>
      <c r="N9" s="8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 x14ac:dyDescent="0.25">
      <c r="A10" s="15" t="s">
        <v>29</v>
      </c>
      <c r="B10" s="14" t="s">
        <v>6</v>
      </c>
      <c r="C10" s="14" t="s">
        <v>30</v>
      </c>
      <c r="D10" s="14" t="s">
        <v>7</v>
      </c>
      <c r="E10" s="14" t="s">
        <v>31</v>
      </c>
      <c r="F10" s="16" t="s">
        <v>10</v>
      </c>
      <c r="G10" s="54" t="s">
        <v>11</v>
      </c>
      <c r="H10" s="54" t="s">
        <v>32</v>
      </c>
      <c r="I10" s="54" t="s">
        <v>33</v>
      </c>
      <c r="J10" s="16" t="s">
        <v>13</v>
      </c>
      <c r="K10" s="16" t="s">
        <v>34</v>
      </c>
      <c r="L10" s="16" t="s">
        <v>14</v>
      </c>
      <c r="M10" s="16" t="s">
        <v>35</v>
      </c>
      <c r="N10" s="17" t="s">
        <v>16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 x14ac:dyDescent="0.25">
      <c r="A11" s="19" t="s">
        <v>36</v>
      </c>
      <c r="B11" s="18">
        <v>50746</v>
      </c>
      <c r="C11" s="18">
        <v>4504369</v>
      </c>
      <c r="D11" s="19" t="s">
        <v>37</v>
      </c>
      <c r="E11" s="19" t="s">
        <v>38</v>
      </c>
      <c r="F11" s="20">
        <v>1</v>
      </c>
      <c r="G11" s="20" t="s">
        <v>39</v>
      </c>
      <c r="H11" s="55" t="s">
        <v>40</v>
      </c>
      <c r="I11" s="55"/>
      <c r="J11" s="20" t="s">
        <v>41</v>
      </c>
      <c r="K11" s="56"/>
      <c r="L11" s="21">
        <v>0.1</v>
      </c>
      <c r="M11" s="22">
        <f>Example!$F11*Example!$L11</f>
        <v>0.1</v>
      </c>
      <c r="N11" s="23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 x14ac:dyDescent="0.25">
      <c r="A12" s="25" t="s">
        <v>42</v>
      </c>
      <c r="B12" s="24">
        <v>3024</v>
      </c>
      <c r="C12" s="24">
        <v>302401</v>
      </c>
      <c r="D12" s="25" t="s">
        <v>43</v>
      </c>
      <c r="E12" s="25" t="s">
        <v>38</v>
      </c>
      <c r="F12" s="26">
        <v>1</v>
      </c>
      <c r="G12" s="26" t="s">
        <v>39</v>
      </c>
      <c r="H12" s="57" t="s">
        <v>40</v>
      </c>
      <c r="I12" s="57"/>
      <c r="J12" s="26" t="s">
        <v>41</v>
      </c>
      <c r="K12" s="58"/>
      <c r="L12" s="27">
        <v>0.1</v>
      </c>
      <c r="M12" s="22">
        <f>Example!$F12*Example!$L12</f>
        <v>0.1</v>
      </c>
      <c r="N12" s="23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 x14ac:dyDescent="0.25">
      <c r="A13" s="19" t="s">
        <v>42</v>
      </c>
      <c r="B13" s="18">
        <v>3023</v>
      </c>
      <c r="C13" s="18">
        <v>302301</v>
      </c>
      <c r="D13" s="19" t="s">
        <v>44</v>
      </c>
      <c r="E13" s="19" t="s">
        <v>38</v>
      </c>
      <c r="F13" s="20">
        <v>2</v>
      </c>
      <c r="G13" s="20" t="s">
        <v>39</v>
      </c>
      <c r="H13" s="55" t="s">
        <v>40</v>
      </c>
      <c r="I13" s="55"/>
      <c r="J13" s="20" t="s">
        <v>41</v>
      </c>
      <c r="K13" s="56"/>
      <c r="L13" s="21">
        <v>0.1</v>
      </c>
      <c r="M13" s="22">
        <f>Example!$F13*Example!$L13</f>
        <v>0.2</v>
      </c>
      <c r="N13" s="23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 x14ac:dyDescent="0.25">
      <c r="A14" s="25" t="s">
        <v>42</v>
      </c>
      <c r="B14" s="24">
        <v>3023</v>
      </c>
      <c r="C14" s="24">
        <v>4211398</v>
      </c>
      <c r="D14" s="25" t="s">
        <v>44</v>
      </c>
      <c r="E14" s="25" t="s">
        <v>45</v>
      </c>
      <c r="F14" s="26">
        <v>1</v>
      </c>
      <c r="G14" s="26" t="s">
        <v>39</v>
      </c>
      <c r="H14" s="57" t="s">
        <v>40</v>
      </c>
      <c r="I14" s="57"/>
      <c r="J14" s="26" t="s">
        <v>41</v>
      </c>
      <c r="K14" s="58"/>
      <c r="L14" s="27">
        <v>0.1</v>
      </c>
      <c r="M14" s="22">
        <f>Example!$F14*Example!$L14</f>
        <v>0.1</v>
      </c>
      <c r="N14" s="23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25">
      <c r="A15" s="19" t="s">
        <v>42</v>
      </c>
      <c r="B15" s="18">
        <v>3794</v>
      </c>
      <c r="C15" s="18">
        <v>379401</v>
      </c>
      <c r="D15" s="19" t="s">
        <v>46</v>
      </c>
      <c r="E15" s="19" t="s">
        <v>38</v>
      </c>
      <c r="F15" s="20">
        <v>1</v>
      </c>
      <c r="G15" s="20" t="s">
        <v>39</v>
      </c>
      <c r="H15" s="55" t="s">
        <v>40</v>
      </c>
      <c r="I15" s="55"/>
      <c r="J15" s="20" t="s">
        <v>41</v>
      </c>
      <c r="K15" s="56"/>
      <c r="L15" s="21">
        <v>0.1</v>
      </c>
      <c r="M15" s="22">
        <f>Example!$F15*Example!$L15</f>
        <v>0.1</v>
      </c>
      <c r="N15" s="23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 x14ac:dyDescent="0.25">
      <c r="A16" s="25" t="s">
        <v>42</v>
      </c>
      <c r="B16" s="24">
        <v>3623</v>
      </c>
      <c r="C16" s="24">
        <v>362301</v>
      </c>
      <c r="D16" s="25" t="s">
        <v>47</v>
      </c>
      <c r="E16" s="25" t="s">
        <v>38</v>
      </c>
      <c r="F16" s="26">
        <v>1</v>
      </c>
      <c r="G16" s="26" t="s">
        <v>39</v>
      </c>
      <c r="H16" s="57" t="s">
        <v>40</v>
      </c>
      <c r="I16" s="57"/>
      <c r="J16" s="26" t="s">
        <v>41</v>
      </c>
      <c r="K16" s="58"/>
      <c r="L16" s="27">
        <v>0.1</v>
      </c>
      <c r="M16" s="22">
        <f>Example!$F16*Example!$L16</f>
        <v>0.1</v>
      </c>
      <c r="N16" s="23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25">
      <c r="A17" s="19" t="s">
        <v>42</v>
      </c>
      <c r="B17" s="18">
        <v>3623</v>
      </c>
      <c r="C17" s="18">
        <v>362321</v>
      </c>
      <c r="D17" s="19" t="s">
        <v>47</v>
      </c>
      <c r="E17" s="19" t="s">
        <v>48</v>
      </c>
      <c r="F17" s="20">
        <v>1</v>
      </c>
      <c r="G17" s="20" t="s">
        <v>39</v>
      </c>
      <c r="H17" s="55" t="s">
        <v>40</v>
      </c>
      <c r="I17" s="55"/>
      <c r="J17" s="20" t="s">
        <v>41</v>
      </c>
      <c r="K17" s="56"/>
      <c r="L17" s="21">
        <v>0.1</v>
      </c>
      <c r="M17" s="22">
        <f>Example!$F17*Example!$L17</f>
        <v>0.1</v>
      </c>
      <c r="N17" s="23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25">
      <c r="A18" s="25" t="s">
        <v>42</v>
      </c>
      <c r="B18" s="24">
        <v>94148</v>
      </c>
      <c r="C18" s="24">
        <v>302201</v>
      </c>
      <c r="D18" s="25" t="s">
        <v>49</v>
      </c>
      <c r="E18" s="25" t="s">
        <v>38</v>
      </c>
      <c r="F18" s="26">
        <v>1</v>
      </c>
      <c r="G18" s="26" t="s">
        <v>39</v>
      </c>
      <c r="H18" s="57" t="s">
        <v>40</v>
      </c>
      <c r="I18" s="57"/>
      <c r="J18" s="26" t="s">
        <v>41</v>
      </c>
      <c r="K18" s="58"/>
      <c r="L18" s="27">
        <v>0.15</v>
      </c>
      <c r="M18" s="22">
        <f>Example!$F18*Example!$L18</f>
        <v>0.15</v>
      </c>
      <c r="N18" s="23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25">
      <c r="A19" s="19" t="s">
        <v>50</v>
      </c>
      <c r="B19" s="18">
        <v>6141</v>
      </c>
      <c r="C19" s="18">
        <v>4210633</v>
      </c>
      <c r="D19" s="19" t="s">
        <v>51</v>
      </c>
      <c r="E19" s="19" t="s">
        <v>52</v>
      </c>
      <c r="F19" s="20">
        <v>1</v>
      </c>
      <c r="G19" s="20" t="s">
        <v>39</v>
      </c>
      <c r="H19" s="55" t="s">
        <v>40</v>
      </c>
      <c r="I19" s="55"/>
      <c r="J19" s="20" t="s">
        <v>41</v>
      </c>
      <c r="K19" s="56"/>
      <c r="L19" s="21">
        <v>0.1</v>
      </c>
      <c r="M19" s="22">
        <f>Example!$F19*Example!$L19</f>
        <v>0.1</v>
      </c>
      <c r="N19" s="23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25">
      <c r="A20" s="25" t="s">
        <v>50</v>
      </c>
      <c r="B20" s="24">
        <v>3070</v>
      </c>
      <c r="C20" s="24">
        <v>307021</v>
      </c>
      <c r="D20" s="25" t="s">
        <v>53</v>
      </c>
      <c r="E20" s="25" t="s">
        <v>48</v>
      </c>
      <c r="F20" s="26">
        <v>4</v>
      </c>
      <c r="G20" s="26" t="s">
        <v>39</v>
      </c>
      <c r="H20" s="57" t="s">
        <v>40</v>
      </c>
      <c r="I20" s="57"/>
      <c r="J20" s="26" t="s">
        <v>41</v>
      </c>
      <c r="K20" s="58"/>
      <c r="L20" s="27">
        <v>0.1</v>
      </c>
      <c r="M20" s="22">
        <f>Example!$F20*Example!$L20</f>
        <v>0.4</v>
      </c>
      <c r="N20" s="23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25">
      <c r="A21" s="19" t="s">
        <v>50</v>
      </c>
      <c r="B21" s="18">
        <v>2412</v>
      </c>
      <c r="C21" s="18">
        <v>241201</v>
      </c>
      <c r="D21" s="19" t="s">
        <v>54</v>
      </c>
      <c r="E21" s="19" t="s">
        <v>38</v>
      </c>
      <c r="F21" s="20">
        <v>1</v>
      </c>
      <c r="G21" s="20" t="s">
        <v>39</v>
      </c>
      <c r="H21" s="55" t="s">
        <v>40</v>
      </c>
      <c r="I21" s="55"/>
      <c r="J21" s="20" t="s">
        <v>41</v>
      </c>
      <c r="K21" s="56"/>
      <c r="L21" s="21">
        <v>0.1</v>
      </c>
      <c r="M21" s="22">
        <f>Example!$F21*Example!$L21</f>
        <v>0.1</v>
      </c>
      <c r="N21" s="23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5">
      <c r="A22" s="25" t="s">
        <v>50</v>
      </c>
      <c r="B22" s="24">
        <v>6019</v>
      </c>
      <c r="C22" s="24">
        <v>4538353</v>
      </c>
      <c r="D22" s="25" t="s">
        <v>55</v>
      </c>
      <c r="E22" s="25" t="s">
        <v>38</v>
      </c>
      <c r="F22" s="26">
        <v>4</v>
      </c>
      <c r="G22" s="26" t="s">
        <v>39</v>
      </c>
      <c r="H22" s="57" t="s">
        <v>40</v>
      </c>
      <c r="I22" s="57"/>
      <c r="J22" s="26" t="s">
        <v>41</v>
      </c>
      <c r="K22" s="58"/>
      <c r="L22" s="27">
        <v>0.15</v>
      </c>
      <c r="M22" s="22">
        <f>Example!$F22*Example!$L22</f>
        <v>0.6</v>
      </c>
      <c r="N22" s="23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25">
      <c r="A23" s="19" t="s">
        <v>50</v>
      </c>
      <c r="B23" s="18">
        <v>2431</v>
      </c>
      <c r="C23" s="18">
        <v>4558168</v>
      </c>
      <c r="D23" s="19" t="s">
        <v>56</v>
      </c>
      <c r="E23" s="19" t="s">
        <v>38</v>
      </c>
      <c r="F23" s="20">
        <v>1</v>
      </c>
      <c r="G23" s="20" t="s">
        <v>39</v>
      </c>
      <c r="H23" s="55" t="s">
        <v>40</v>
      </c>
      <c r="I23" s="55"/>
      <c r="J23" s="20" t="s">
        <v>41</v>
      </c>
      <c r="K23" s="56"/>
      <c r="L23" s="21">
        <v>0.2</v>
      </c>
      <c r="M23" s="22">
        <f>Example!$F23*Example!$L23</f>
        <v>0.2</v>
      </c>
      <c r="N23" s="23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25">
      <c r="A24" s="25" t="s">
        <v>50</v>
      </c>
      <c r="B24" s="24">
        <v>63868</v>
      </c>
      <c r="C24" s="24">
        <v>4535737</v>
      </c>
      <c r="D24" s="25" t="s">
        <v>57</v>
      </c>
      <c r="E24" s="25" t="s">
        <v>38</v>
      </c>
      <c r="F24" s="26">
        <v>4</v>
      </c>
      <c r="G24" s="26" t="s">
        <v>39</v>
      </c>
      <c r="H24" s="57" t="s">
        <v>40</v>
      </c>
      <c r="I24" s="57"/>
      <c r="J24" s="26" t="s">
        <v>41</v>
      </c>
      <c r="K24" s="58"/>
      <c r="L24" s="27">
        <v>0.15</v>
      </c>
      <c r="M24" s="22">
        <f>Example!$F24*Example!$L24</f>
        <v>0.6</v>
      </c>
      <c r="N24" s="23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25">
      <c r="A25" s="19" t="s">
        <v>50</v>
      </c>
      <c r="B25" s="18">
        <v>2540</v>
      </c>
      <c r="C25" s="18">
        <v>4211632</v>
      </c>
      <c r="D25" s="19" t="s">
        <v>58</v>
      </c>
      <c r="E25" s="19" t="s">
        <v>45</v>
      </c>
      <c r="F25" s="20">
        <v>4</v>
      </c>
      <c r="G25" s="20" t="s">
        <v>39</v>
      </c>
      <c r="H25" s="55" t="s">
        <v>40</v>
      </c>
      <c r="I25" s="55"/>
      <c r="J25" s="20" t="s">
        <v>41</v>
      </c>
      <c r="K25" s="56"/>
      <c r="L25" s="21">
        <v>0.15</v>
      </c>
      <c r="M25" s="22">
        <f>Example!$F25*Example!$L25</f>
        <v>0.6</v>
      </c>
      <c r="N25" s="23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 x14ac:dyDescent="0.25">
      <c r="A26" s="25" t="s">
        <v>50</v>
      </c>
      <c r="B26" s="24">
        <v>3176</v>
      </c>
      <c r="C26" s="24">
        <v>4225733</v>
      </c>
      <c r="D26" s="25" t="s">
        <v>59</v>
      </c>
      <c r="E26" s="25" t="s">
        <v>52</v>
      </c>
      <c r="F26" s="26">
        <v>1</v>
      </c>
      <c r="G26" s="26" t="s">
        <v>39</v>
      </c>
      <c r="H26" s="57" t="s">
        <v>40</v>
      </c>
      <c r="I26" s="57"/>
      <c r="J26" s="26" t="s">
        <v>41</v>
      </c>
      <c r="K26" s="58"/>
      <c r="L26" s="27">
        <v>0.2</v>
      </c>
      <c r="M26" s="22">
        <f>Example!$F26*Example!$L26</f>
        <v>0.2</v>
      </c>
      <c r="N26" s="23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 x14ac:dyDescent="0.25">
      <c r="A27" s="19" t="s">
        <v>60</v>
      </c>
      <c r="B27" s="18">
        <v>49668</v>
      </c>
      <c r="C27" s="18">
        <v>4224793</v>
      </c>
      <c r="D27" s="19" t="s">
        <v>61</v>
      </c>
      <c r="E27" s="19" t="s">
        <v>62</v>
      </c>
      <c r="F27" s="20">
        <v>1</v>
      </c>
      <c r="G27" s="20" t="s">
        <v>39</v>
      </c>
      <c r="H27" s="55" t="s">
        <v>40</v>
      </c>
      <c r="I27" s="55"/>
      <c r="J27" s="20" t="s">
        <v>41</v>
      </c>
      <c r="K27" s="56"/>
      <c r="L27" s="21">
        <v>0.1</v>
      </c>
      <c r="M27" s="22">
        <f>Example!$F27*Example!$L27</f>
        <v>0.1</v>
      </c>
      <c r="N27" s="23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 x14ac:dyDescent="0.25">
      <c r="A28" s="25" t="s">
        <v>63</v>
      </c>
      <c r="B28" s="24">
        <v>32123</v>
      </c>
      <c r="C28" s="24">
        <v>4211573</v>
      </c>
      <c r="D28" s="25" t="s">
        <v>64</v>
      </c>
      <c r="E28" s="25" t="s">
        <v>45</v>
      </c>
      <c r="F28" s="26">
        <v>4</v>
      </c>
      <c r="G28" s="26" t="s">
        <v>39</v>
      </c>
      <c r="H28" s="57" t="s">
        <v>40</v>
      </c>
      <c r="I28" s="57"/>
      <c r="J28" s="26" t="s">
        <v>41</v>
      </c>
      <c r="K28" s="58"/>
      <c r="L28" s="27">
        <v>0.1</v>
      </c>
      <c r="M28" s="22">
        <f>Example!$F28*Example!$L28</f>
        <v>0.4</v>
      </c>
      <c r="N28" s="23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 x14ac:dyDescent="0.25">
      <c r="A29" s="19" t="s">
        <v>63</v>
      </c>
      <c r="B29" s="18">
        <v>6590</v>
      </c>
      <c r="C29" s="18">
        <v>4211622</v>
      </c>
      <c r="D29" s="19" t="s">
        <v>65</v>
      </c>
      <c r="E29" s="19" t="s">
        <v>45</v>
      </c>
      <c r="F29" s="20">
        <v>8</v>
      </c>
      <c r="G29" s="20" t="s">
        <v>39</v>
      </c>
      <c r="H29" s="55" t="s">
        <v>40</v>
      </c>
      <c r="I29" s="55"/>
      <c r="J29" s="20" t="s">
        <v>41</v>
      </c>
      <c r="K29" s="56"/>
      <c r="L29" s="21">
        <v>0.15</v>
      </c>
      <c r="M29" s="22">
        <f>Example!$F29*Example!$L29</f>
        <v>1.2</v>
      </c>
      <c r="N29" s="23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 x14ac:dyDescent="0.25">
      <c r="A30" s="25" t="s">
        <v>66</v>
      </c>
      <c r="B30" s="24">
        <v>3957</v>
      </c>
      <c r="C30" s="24">
        <v>4211473</v>
      </c>
      <c r="D30" s="25" t="s">
        <v>67</v>
      </c>
      <c r="E30" s="25" t="s">
        <v>45</v>
      </c>
      <c r="F30" s="26">
        <v>4</v>
      </c>
      <c r="G30" s="26" t="s">
        <v>39</v>
      </c>
      <c r="H30" s="57" t="s">
        <v>40</v>
      </c>
      <c r="I30" s="57"/>
      <c r="J30" s="26" t="s">
        <v>41</v>
      </c>
      <c r="K30" s="58"/>
      <c r="L30" s="27">
        <v>0.1</v>
      </c>
      <c r="M30" s="22">
        <f>Example!$F30*Example!$L30</f>
        <v>0.4</v>
      </c>
      <c r="N30" s="23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28"/>
      <c r="B31" s="28"/>
      <c r="C31" s="28"/>
      <c r="D31" s="28" t="s">
        <v>17</v>
      </c>
      <c r="E31" s="28"/>
      <c r="F31" s="29">
        <f>SUBTOTAL(109,Example!$F$11:$F$30)</f>
        <v>46</v>
      </c>
      <c r="G31" s="29"/>
      <c r="H31" s="29"/>
      <c r="I31" s="29"/>
      <c r="J31" s="29"/>
      <c r="K31" s="28"/>
      <c r="L31" s="30"/>
      <c r="M31" s="31">
        <f>SUBTOTAL(109,Example!$M$11:$M$30)</f>
        <v>5.8500000000000014</v>
      </c>
      <c r="N31" s="59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5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5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5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5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5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de rijcke</dc:creator>
  <cp:lastModifiedBy>jens de rijcke</cp:lastModifiedBy>
  <dcterms:created xsi:type="dcterms:W3CDTF">2017-03-06T16:21:33Z</dcterms:created>
  <dcterms:modified xsi:type="dcterms:W3CDTF">2017-03-31T17:53:01Z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f42a0ad3-6d80-47ec-b354-c7d77f467aea</vt:lpwstr>
  </property>
</Properties>
</file>