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Jonas/Documents/Howest/Semester 2/Project/"/>
    </mc:Choice>
  </mc:AlternateContent>
  <bookViews>
    <workbookView xWindow="0" yWindow="460" windowWidth="28800" windowHeight="16520" tabRatio="500"/>
  </bookViews>
  <sheets>
    <sheet name="BillOfMaterials" sheetId="1" r:id="rId1"/>
    <sheet name="Revisions" sheetId="2" r:id="rId2"/>
    <sheet name="Example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1" l="1"/>
  <c r="J26" i="1"/>
  <c r="J15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17" i="1"/>
  <c r="J18" i="1"/>
  <c r="J19" i="1"/>
  <c r="J20" i="1"/>
  <c r="J21" i="1"/>
  <c r="J22" i="1"/>
  <c r="J23" i="1"/>
  <c r="J24" i="1"/>
  <c r="J27" i="1"/>
  <c r="J28" i="1"/>
  <c r="E28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>
      <text>
        <r>
          <rPr>
            <sz val="11"/>
            <color rgb="FF000000"/>
            <rFont val="Arial"/>
          </rPr>
          <t>clodim7:
gebruk zotero</t>
        </r>
      </text>
    </comment>
    <comment ref="M10" authorId="0">
      <text>
        <r>
          <rPr>
            <sz val="11"/>
            <color rgb="FF000000"/>
            <rFont val="Arial"/>
          </rPr>
          <t>clodim7:
zet de prijs van duurste alternatief</t>
        </r>
      </text>
    </comment>
    <comment ref="N10" author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<sst xmlns="http://schemas.openxmlformats.org/spreadsheetml/2006/main" count="217" uniqueCount="93">
  <si>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</si>
  <si>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</si>
  <si>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</si>
  <si>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</si>
  <si>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</si>
  <si>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</si>
  <si>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</si>
  <si>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</si>
  <si>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</si>
  <si>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</si>
  <si>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</si>
  <si>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</si>
  <si>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</si>
  <si>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</si>
  <si>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</si>
  <si>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</si>
  <si>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</si>
  <si>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</si>
  <si>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</si>
  <si>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</si>
  <si>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</si>
  <si>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</si>
  <si>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</si>
  <si>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</si>
  <si>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</si>
  <si>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</si>
  <si>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</si>
  <si>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</si>
  <si>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</si>
  <si>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</si>
  <si>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</si>
  <si>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</si>
  <si>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</si>
  <si>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</si>
  <si>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</si>
  <si>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</si>
  <si>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</si>
  <si>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</si>
  <si>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</si>
  <si>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</si>
  <si>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</si>
  <si>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</si>
  <si>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</si>
  <si>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</si>
  <si>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</si>
  <si>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</si>
  <si>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</si>
  <si>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</si>
  <si>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</si>
  <si>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</si>
  <si>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</si>
  <si>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</si>
  <si>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</si>
  <si>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</si>
  <si>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</si>
  <si>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</si>
  <si>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</si>
  <si>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</si>
  <si>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</si>
  <si>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</si>
  <si>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</si>
  <si>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</si>
  <si>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</si>
  <si>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</si>
  <si>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</si>
  <si>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</si>
  <si>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</si>
  <si>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</si>
  <si>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</si>
  <si>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</si>
  <si>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</si>
  <si>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1NMCT1</t>
  </si>
  <si>
    <t>Keppens</t>
  </si>
  <si>
    <t>Jonas</t>
  </si>
  <si>
    <t>Raspberry Pi 3 Model B</t>
  </si>
  <si>
    <t>Gotron.be</t>
  </si>
  <si>
    <t>Aliexpress.com</t>
  </si>
  <si>
    <t>Behuizing plastiek</t>
  </si>
  <si>
    <t>Stk</t>
  </si>
  <si>
    <t>LCD 4x20</t>
  </si>
  <si>
    <t>Pi Weather Station</t>
  </si>
  <si>
    <t>Anemometer</t>
  </si>
  <si>
    <t>kiwi-electronics.nl</t>
  </si>
  <si>
    <t>BME280</t>
  </si>
  <si>
    <t>SI1145</t>
  </si>
  <si>
    <t>Waterdichtige behuizing</t>
  </si>
  <si>
    <t>Plastiek behuizing</t>
  </si>
  <si>
    <t>DC voeding stekker en chassis deel</t>
  </si>
  <si>
    <t>SHT31</t>
  </si>
  <si>
    <t>Kiwi-electronics.nl</t>
  </si>
  <si>
    <t>Xbee series 1</t>
  </si>
  <si>
    <t>USB xbee adapter</t>
  </si>
  <si>
    <t>Arduino xbee shield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</si>
</sst>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6" x14ac:knownFonts="1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20" Type="http://schemas.openxmlformats.org/officeDocument/2006/relationships/image" Target="../media/image21.png"/><Relationship Id="rId21" Type="http://schemas.openxmlformats.org/officeDocument/2006/relationships/image" Target="../media/image22.png"/><Relationship Id="rId10" Type="http://schemas.openxmlformats.org/officeDocument/2006/relationships/image" Target="../media/image11.png"/><Relationship Id="rId11" Type="http://schemas.openxmlformats.org/officeDocument/2006/relationships/image" Target="../media/image12.png"/><Relationship Id="rId12" Type="http://schemas.openxmlformats.org/officeDocument/2006/relationships/image" Target="../media/image13.png"/><Relationship Id="rId13" Type="http://schemas.openxmlformats.org/officeDocument/2006/relationships/image" Target="../media/image14.png"/><Relationship Id="rId14" Type="http://schemas.openxmlformats.org/officeDocument/2006/relationships/image" Target="../media/image15.png"/><Relationship Id="rId15" Type="http://schemas.openxmlformats.org/officeDocument/2006/relationships/image" Target="../media/image16.png"/><Relationship Id="rId16" Type="http://schemas.openxmlformats.org/officeDocument/2006/relationships/image" Target="../media/image17.png"/><Relationship Id="rId17" Type="http://schemas.openxmlformats.org/officeDocument/2006/relationships/image" Target="../media/image18.png"/><Relationship Id="rId18" Type="http://schemas.openxmlformats.org/officeDocument/2006/relationships/image" Target="../media/image19.png"/><Relationship Id="rId19" Type="http://schemas.openxmlformats.org/officeDocument/2006/relationships/image" Target="../media/image20.png"/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Relationship Id="rId8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44</xdr:row>
      <xdr:rowOff>76200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44</xdr:row>
      <xdr:rowOff>76200</xdr:rowOff>
    </xdr:to>
    <xdr:sp macro="" textlink="">
      <xdr:nvSpPr>
        <xdr:cNvPr id="3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nl-N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44</xdr:row>
      <xdr:rowOff>76200</xdr:rowOff>
    </xdr:to>
    <xdr:sp macro="" textlink="">
      <xdr:nvSpPr>
        <xdr:cNvPr id="4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nl-N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44</xdr:row>
      <xdr:rowOff>76200</xdr:rowOff>
    </xdr:to>
    <xdr:sp macro="" textlink="">
      <xdr:nvSpPr>
        <xdr:cNvPr id="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nl-N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nl-N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4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nl-N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5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nl-NL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2"/>
  <sheetViews>
    <sheetView showGridLines="0" tabSelected="1" topLeftCell="A18" workbookViewId="0">
      <selection activeCell="E26" sqref="E26"/>
    </sheetView>
  </sheetViews>
  <sheetFormatPr baseColWidth="10" defaultColWidth="15.1640625" defaultRowHeight="15" customHeight="1" x14ac:dyDescent="0.15"/>
  <cols>
    <col min="1" max="1" width="8" customWidth="1"/>
    <col min="2" max="2" width="24" customWidth="1"/>
    <col min="3" max="3" width="19.33203125" customWidth="1"/>
    <col min="4" max="4" width="8.6640625" customWidth="1"/>
    <col min="5" max="5" width="8.1640625" customWidth="1"/>
    <col min="6" max="6" width="34.33203125" customWidth="1"/>
    <col min="7" max="7" width="24.6640625" customWidth="1"/>
    <col min="8" max="8" width="6.33203125" customWidth="1"/>
    <col min="9" max="10" width="8.6640625" customWidth="1"/>
    <col min="11" max="11" width="8.33203125" customWidth="1"/>
    <col min="12" max="12" width="22.6640625" customWidth="1"/>
    <col min="13" max="13" width="10.1640625" customWidth="1"/>
    <col min="14" max="14" width="14.33203125" customWidth="1"/>
    <col min="15" max="26" width="8.83203125" customWidth="1"/>
  </cols>
  <sheetData>
    <row r="1" spans="1:26" ht="13.5" customHeight="1" x14ac:dyDescent="0.1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2">
      <c r="A5" s="2"/>
      <c r="B5" s="3" t="s">
        <v>3</v>
      </c>
      <c r="C5" s="4" t="s">
        <v>80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2">
      <c r="A8" s="2"/>
      <c r="B8" s="3" t="s">
        <v>6</v>
      </c>
      <c r="C8" s="10">
        <f>BillOfMaterials!$E$28</f>
        <v>14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2"/>
      <c r="B9" s="3" t="s">
        <v>7</v>
      </c>
      <c r="C9" s="64">
        <f>BillOfMaterials!$J$28</f>
        <v>276.10999999999996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15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15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15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1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15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15">
      <c r="A15" s="19">
        <v>1</v>
      </c>
      <c r="B15" s="20" t="s">
        <v>74</v>
      </c>
      <c r="C15" s="20"/>
      <c r="D15" s="20"/>
      <c r="E15" s="21">
        <v>1</v>
      </c>
      <c r="F15" s="21" t="s">
        <v>82</v>
      </c>
      <c r="G15" s="21" t="s">
        <v>75</v>
      </c>
      <c r="H15" s="21" t="s">
        <v>78</v>
      </c>
      <c r="I15" s="22">
        <v>39.950000000000003</v>
      </c>
      <c r="J15" s="61">
        <f>BillOfMaterials!$E15*BillOfMaterials!$I15</f>
        <v>39.950000000000003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15">
      <c r="A16" s="25">
        <v>2</v>
      </c>
      <c r="B16" s="26" t="s">
        <v>83</v>
      </c>
      <c r="C16" s="26"/>
      <c r="D16" s="26"/>
      <c r="E16" s="27">
        <v>1</v>
      </c>
      <c r="F16" s="27" t="s">
        <v>82</v>
      </c>
      <c r="G16" s="27"/>
      <c r="H16" s="27" t="s">
        <v>78</v>
      </c>
      <c r="I16" s="28">
        <v>23.95</v>
      </c>
      <c r="J16" s="61">
        <f>BillOfMaterials!$E16*BillOfMaterials!$I16</f>
        <v>23.95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15">
      <c r="A17" s="19">
        <v>3</v>
      </c>
      <c r="B17" s="20" t="s">
        <v>84</v>
      </c>
      <c r="C17" s="20"/>
      <c r="D17" s="20"/>
      <c r="E17" s="21">
        <v>1</v>
      </c>
      <c r="F17" s="21" t="s">
        <v>82</v>
      </c>
      <c r="G17" s="21"/>
      <c r="H17" s="21" t="s">
        <v>78</v>
      </c>
      <c r="I17" s="22">
        <v>9.9499999999999993</v>
      </c>
      <c r="J17" s="61">
        <f>BillOfMaterials!$E17*BillOfMaterials!$I17</f>
        <v>9.9499999999999993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15">
      <c r="A18" s="25">
        <v>4</v>
      </c>
      <c r="B18" s="26" t="s">
        <v>81</v>
      </c>
      <c r="C18" s="26"/>
      <c r="D18" s="26"/>
      <c r="E18" s="27">
        <v>1</v>
      </c>
      <c r="F18" s="27" t="s">
        <v>82</v>
      </c>
      <c r="G18" s="27"/>
      <c r="H18" s="27" t="s">
        <v>78</v>
      </c>
      <c r="I18" s="28">
        <v>49.95</v>
      </c>
      <c r="J18" s="61">
        <f>BillOfMaterials!$E18*BillOfMaterials!$I18</f>
        <v>49.95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15">
      <c r="A19" s="19">
        <v>5</v>
      </c>
      <c r="B19" s="20" t="s">
        <v>77</v>
      </c>
      <c r="C19" s="20"/>
      <c r="D19" s="20"/>
      <c r="E19" s="21">
        <v>1</v>
      </c>
      <c r="F19" s="21" t="s">
        <v>75</v>
      </c>
      <c r="G19" s="21"/>
      <c r="H19" s="21" t="s">
        <v>78</v>
      </c>
      <c r="I19" s="22">
        <v>8.91</v>
      </c>
      <c r="J19" s="61">
        <f>BillOfMaterials!$E19*BillOfMaterials!$I19</f>
        <v>8.91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15">
      <c r="A20" s="25">
        <v>6</v>
      </c>
      <c r="B20" s="26" t="s">
        <v>85</v>
      </c>
      <c r="C20" s="26"/>
      <c r="D20" s="26"/>
      <c r="E20" s="27">
        <v>1</v>
      </c>
      <c r="F20" s="27" t="s">
        <v>75</v>
      </c>
      <c r="G20" s="27"/>
      <c r="H20" s="27" t="s">
        <v>78</v>
      </c>
      <c r="I20" s="28">
        <v>16.899999999999999</v>
      </c>
      <c r="J20" s="61">
        <f>BillOfMaterials!$E20*BillOfMaterials!$I20</f>
        <v>16.899999999999999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15">
      <c r="A21" s="19">
        <v>7</v>
      </c>
      <c r="B21" s="20" t="s">
        <v>86</v>
      </c>
      <c r="C21" s="20"/>
      <c r="D21" s="20"/>
      <c r="E21" s="21">
        <v>1</v>
      </c>
      <c r="F21" s="21" t="s">
        <v>75</v>
      </c>
      <c r="G21" s="21"/>
      <c r="H21" s="21" t="s">
        <v>78</v>
      </c>
      <c r="I21" s="22">
        <v>2.73</v>
      </c>
      <c r="J21" s="61">
        <f>BillOfMaterials!$E21*BillOfMaterials!$I21</f>
        <v>2.73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15">
      <c r="A22" s="25">
        <v>8</v>
      </c>
      <c r="B22" s="26" t="s">
        <v>87</v>
      </c>
      <c r="C22" s="26"/>
      <c r="D22" s="26"/>
      <c r="E22" s="27">
        <v>1</v>
      </c>
      <c r="F22" s="27" t="s">
        <v>75</v>
      </c>
      <c r="G22" s="27"/>
      <c r="H22" s="27" t="s">
        <v>78</v>
      </c>
      <c r="I22" s="28">
        <v>1.97</v>
      </c>
      <c r="J22" s="61">
        <f>BillOfMaterials!$E22*BillOfMaterials!$I22</f>
        <v>1.97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15">
      <c r="A23" s="19">
        <v>9</v>
      </c>
      <c r="B23" s="20" t="s">
        <v>79</v>
      </c>
      <c r="C23" s="20"/>
      <c r="D23" s="20"/>
      <c r="E23" s="21">
        <v>1</v>
      </c>
      <c r="F23" s="21" t="s">
        <v>76</v>
      </c>
      <c r="G23" s="21"/>
      <c r="H23" s="21" t="s">
        <v>78</v>
      </c>
      <c r="I23" s="22">
        <v>1.5</v>
      </c>
      <c r="J23" s="61">
        <f>BillOfMaterials!$E23*BillOfMaterials!$I23</f>
        <v>1.5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15">
      <c r="A24" s="25">
        <v>10</v>
      </c>
      <c r="B24" s="26" t="s">
        <v>88</v>
      </c>
      <c r="C24" s="26"/>
      <c r="D24" s="26"/>
      <c r="E24" s="27">
        <v>1</v>
      </c>
      <c r="F24" s="27" t="s">
        <v>89</v>
      </c>
      <c r="G24" s="27"/>
      <c r="H24" s="27" t="s">
        <v>78</v>
      </c>
      <c r="I24" s="28">
        <v>16.5</v>
      </c>
      <c r="J24" s="61">
        <f>BillOfMaterials!$E24*BillOfMaterials!$I24</f>
        <v>16.5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15">
      <c r="A25" s="19">
        <v>11</v>
      </c>
      <c r="B25" s="19" t="s">
        <v>91</v>
      </c>
      <c r="C25" s="19"/>
      <c r="D25" s="19"/>
      <c r="E25" s="21">
        <v>1</v>
      </c>
      <c r="F25" s="21" t="s">
        <v>89</v>
      </c>
      <c r="G25" s="19"/>
      <c r="H25" s="21" t="s">
        <v>78</v>
      </c>
      <c r="I25" s="22">
        <v>33.950000000000003</v>
      </c>
      <c r="J25" s="61">
        <f>BillOfMaterials!$E25*BillOfMaterials!$I25</f>
        <v>33.950000000000003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15">
      <c r="A26" s="25">
        <v>12</v>
      </c>
      <c r="B26" s="26" t="s">
        <v>92</v>
      </c>
      <c r="C26" s="26"/>
      <c r="D26" s="26"/>
      <c r="E26" s="27">
        <v>1</v>
      </c>
      <c r="F26" s="27" t="s">
        <v>89</v>
      </c>
      <c r="G26" s="27"/>
      <c r="H26" s="27" t="s">
        <v>78</v>
      </c>
      <c r="I26" s="28">
        <v>15.95</v>
      </c>
      <c r="J26" s="61">
        <f>BillOfMaterials!$E26*BillOfMaterials!$I26</f>
        <v>15.95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15">
      <c r="A27" s="19">
        <v>13</v>
      </c>
      <c r="B27" s="20" t="s">
        <v>90</v>
      </c>
      <c r="C27" s="20"/>
      <c r="D27" s="20"/>
      <c r="E27" s="21">
        <v>2</v>
      </c>
      <c r="F27" s="21" t="s">
        <v>82</v>
      </c>
      <c r="G27" s="21"/>
      <c r="H27" s="21" t="s">
        <v>78</v>
      </c>
      <c r="I27" s="22">
        <v>26.95</v>
      </c>
      <c r="J27" s="61">
        <f>BillOfMaterials!$E27*BillOfMaterials!$I27</f>
        <v>53.9</v>
      </c>
      <c r="K27" s="6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15">
      <c r="A28" s="29"/>
      <c r="B28" s="29" t="s">
        <v>20</v>
      </c>
      <c r="C28" s="29"/>
      <c r="D28" s="29"/>
      <c r="E28" s="30">
        <f>SUBTOTAL(109,BillOfMaterials!$E$15:$E$27)</f>
        <v>14</v>
      </c>
      <c r="F28" s="30"/>
      <c r="G28" s="30"/>
      <c r="H28" s="30"/>
      <c r="I28" s="31"/>
      <c r="J28" s="63">
        <f>SUBTOTAL(109,BillOfMaterials!$J$15:$J$27)</f>
        <v>276.10999999999996</v>
      </c>
      <c r="K28" s="6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15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15">
      <c r="A30" s="1"/>
      <c r="B30" s="2"/>
      <c r="C30" s="2"/>
      <c r="D30" s="2"/>
      <c r="E30" s="2"/>
      <c r="F30" s="2"/>
      <c r="G30" s="2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15">
      <c r="A31" s="1"/>
      <c r="B31" s="2"/>
      <c r="C31" s="2"/>
      <c r="D31" s="2"/>
      <c r="E31" s="2"/>
      <c r="F31" s="2"/>
      <c r="G31" s="2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1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1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1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1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1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1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1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1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1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1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1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1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1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1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1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1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1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1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1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1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1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1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1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1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1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1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1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1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1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1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1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1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1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1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1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1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1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1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1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1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1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1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1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1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1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1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1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1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1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1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1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1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1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1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1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1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1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1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1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1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1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1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1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1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1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1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1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1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1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1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1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1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1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1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1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1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1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1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1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1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1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1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1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1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1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1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1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1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1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1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1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1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1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1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1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1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1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1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1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1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1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1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1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1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1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1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1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1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1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1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1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1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1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1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1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1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1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1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1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1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1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1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1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1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1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1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1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1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1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1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1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1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1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1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1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1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1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1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1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1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1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1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1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1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1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1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1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1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1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1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1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1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1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1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1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1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1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1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1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1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1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1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1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1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1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1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1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1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1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1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1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1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1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1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1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1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1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1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1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1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1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1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1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1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1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1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1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1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1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1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1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1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1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1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1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1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1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1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1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1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1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1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1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1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1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1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1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1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1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1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1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1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1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1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1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1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1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1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1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1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1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1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1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1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1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1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1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1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1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1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1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1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1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1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1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1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1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1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1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1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1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1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1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1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1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1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1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1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1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1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1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1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1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1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1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1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1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1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1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1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1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1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1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1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1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1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1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1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1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1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1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1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1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1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1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1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1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1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1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1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1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1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1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1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1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1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1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1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1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1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1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1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1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1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1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1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1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1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1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1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1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1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1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1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1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1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1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1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1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1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1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1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1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1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1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1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1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1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1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1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1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1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1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1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1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1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1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1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1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1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1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1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1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1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1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1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1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1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1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1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1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1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1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1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1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1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1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1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1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1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1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1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1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1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1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1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1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1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1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1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1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1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1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1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1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1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1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1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1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1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1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1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1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1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1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1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1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1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1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1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1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1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1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1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1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1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1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1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1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1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1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1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1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1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1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1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1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1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1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1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1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1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1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1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1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1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1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1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1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1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1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1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1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1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1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1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1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1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1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1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1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1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1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1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1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1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1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1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1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1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1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1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1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1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1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1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1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1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1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1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1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1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1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1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1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1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1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1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1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1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1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1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1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1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1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1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1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1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1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1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1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1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1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1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1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1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1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1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1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1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1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1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1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1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1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1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1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1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1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1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1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1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1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1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1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1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1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1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1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1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1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1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1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1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1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1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1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1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1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1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1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1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1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1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1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1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1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1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1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1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1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1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1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1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1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1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1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1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1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1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1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1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1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1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1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1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1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1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1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1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1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1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1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1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1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1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1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1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1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1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1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1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1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1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1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1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1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1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1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1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1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1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1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1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1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1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1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1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1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1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1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1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1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1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1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1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1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1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1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1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1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1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1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1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1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1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1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1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1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1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1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1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1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1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1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1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1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1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1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1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1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1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1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1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1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1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1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1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1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1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1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1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1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1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1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1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1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1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1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1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1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1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1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1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1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1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1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1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1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1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1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1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1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1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1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1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1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1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1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1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1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1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1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1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1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1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1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1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1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1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1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1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1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1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1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1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1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1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1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1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1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1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1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1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1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1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1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1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1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1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1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1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1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1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1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1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1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1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1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1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1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1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1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1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1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1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1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1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1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1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1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1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1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1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1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1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1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1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1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1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1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1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1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1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1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1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1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1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1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1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1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1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1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1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1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1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1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1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1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1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1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1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1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1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1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1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1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1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1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1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1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1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1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1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1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1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1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1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1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1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1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1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1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1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1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1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1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1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1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1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1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1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1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1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1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1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1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1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1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1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1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1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1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1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1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1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1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1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1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1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1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1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1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1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1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1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1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1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1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1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1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1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1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1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1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1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1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1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1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1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1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1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1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1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1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1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1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1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1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1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1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1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1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1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1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1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1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1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1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1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1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1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1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1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1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1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1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1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1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1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1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1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1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1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1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1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1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1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1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1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1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1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1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1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1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1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1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1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1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1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1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1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1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1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1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1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1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1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1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1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1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1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1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1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1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1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1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1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1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1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1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1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1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1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1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1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1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1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1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1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1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1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1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1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1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1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1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1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1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1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1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1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1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1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1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1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1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1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1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1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1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1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1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1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1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1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1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1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1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1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1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1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1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1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1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1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1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1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1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1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1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1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1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1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1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1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1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1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1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1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1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1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1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1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1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1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1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1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1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1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1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1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1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1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1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1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1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1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1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1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1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1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1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1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1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1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1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1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1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1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1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1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1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1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1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1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1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1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1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1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1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1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1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1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1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1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1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1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1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15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15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5.1640625" defaultRowHeight="15" customHeight="1" x14ac:dyDescent="0.15"/>
  <cols>
    <col min="1" max="1" width="11.83203125" customWidth="1"/>
    <col min="2" max="2" width="44.1640625" customWidth="1"/>
    <col min="3" max="3" width="20.6640625" customWidth="1"/>
    <col min="4" max="26" width="8.83203125" customWidth="1"/>
  </cols>
  <sheetData>
    <row r="1" spans="1:26" ht="21.75" customHeight="1" x14ac:dyDescent="0.2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15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15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15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15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15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15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15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15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15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15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15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15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15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15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15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15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15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15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15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15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15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15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15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15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L11" sqref="L11"/>
    </sheetView>
  </sheetViews>
  <sheetFormatPr baseColWidth="10" defaultColWidth="15.1640625" defaultRowHeight="15" customHeight="1" x14ac:dyDescent="0.15"/>
  <cols>
    <col min="1" max="1" width="9.6640625" customWidth="1"/>
    <col min="2" max="3" width="7.5" customWidth="1"/>
    <col min="4" max="4" width="18.6640625" customWidth="1"/>
    <col min="5" max="5" width="14.6640625" customWidth="1"/>
    <col min="6" max="6" width="6.33203125" customWidth="1"/>
    <col min="7" max="9" width="11.6640625" customWidth="1"/>
    <col min="10" max="10" width="6.1640625" customWidth="1"/>
    <col min="11" max="11" width="11.83203125" customWidth="1"/>
    <col min="12" max="12" width="8.6640625" customWidth="1"/>
    <col min="13" max="14" width="8.33203125" customWidth="1"/>
    <col min="15" max="15" width="23.6640625" customWidth="1"/>
    <col min="16" max="16" width="13" customWidth="1"/>
    <col min="17" max="17" width="10.5" customWidth="1"/>
    <col min="18" max="18" width="9" customWidth="1"/>
    <col min="19" max="19" width="14.33203125" customWidth="1"/>
    <col min="20" max="26" width="8.83203125" customWidth="1"/>
  </cols>
  <sheetData>
    <row r="1" spans="1:26" ht="27" customHeight="1" x14ac:dyDescent="0.15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15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15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15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15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15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15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1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15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15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15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15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15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15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15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15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15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15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15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15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15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15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15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15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15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15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15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15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15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15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1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1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1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1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1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1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1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1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1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1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1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1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1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1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1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1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1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1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1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1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1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1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1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1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1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1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1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1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1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1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1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1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1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1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1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1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1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1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1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1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1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1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1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1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1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1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1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1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1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1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1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1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1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1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1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1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1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1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1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1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1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1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1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1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1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1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1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1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1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1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1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1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1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1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1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1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1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1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1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1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1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1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1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1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1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1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1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1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1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1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1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1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1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1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1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1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1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1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1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1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1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1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1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1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1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1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1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1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1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1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1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1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1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1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1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1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1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1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1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1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1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1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1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1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1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1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1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1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1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1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1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1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1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1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1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1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1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1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1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1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1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1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1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1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1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1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1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1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1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1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1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1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1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1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1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1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1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1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1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1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1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1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1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1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1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1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1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1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1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1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1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1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1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1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1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1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1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1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1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1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1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1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1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1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1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1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1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1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1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1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1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1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1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1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1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1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1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1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1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1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1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1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1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1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1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1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1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1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1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1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1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1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1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1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1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1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1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1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1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1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1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1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1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1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1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1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1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1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1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1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1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1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1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1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1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1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1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1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1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1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1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1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1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1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1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1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1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1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1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1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1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1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1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1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1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1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1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1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1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1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1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1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1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1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1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1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1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1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1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1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1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1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1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1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1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1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1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1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1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1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1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1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1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1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1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1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1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1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1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1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1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1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1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1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1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1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1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1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1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1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1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1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1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1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1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1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1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1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1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1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1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1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1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1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1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1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1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1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1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1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1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1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1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1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1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1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1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1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1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1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1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1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1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1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1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1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1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1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1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1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1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1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1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1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1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1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1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1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1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1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1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1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1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1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1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1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1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1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1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1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1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1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1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1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1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1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1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1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1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1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1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1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1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1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1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1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1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1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1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1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1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1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1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1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1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1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1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1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1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1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1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1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1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1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1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1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1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1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1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1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1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1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1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1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1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1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1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1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1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1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1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1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1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1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1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1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1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1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1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1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1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1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1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1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1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1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1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1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1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1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1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1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1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1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1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1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1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1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1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1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1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1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1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1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1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1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1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1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1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1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1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1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1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1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1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1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1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1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1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1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1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1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1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1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1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1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1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1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1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1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1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1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1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1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1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1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1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1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1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1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1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1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1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1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1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1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1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1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1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1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1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1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1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1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1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1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1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1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1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1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1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1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1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1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1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1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1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1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1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1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1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1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1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1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1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1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1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1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1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1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1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1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1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1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1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1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1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1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1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1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1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1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1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1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1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1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1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1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1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1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1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1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1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1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1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1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1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1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1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1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1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1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1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1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1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1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1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1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1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1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1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1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1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1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1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1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1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1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1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1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1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1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1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1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1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1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1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1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1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1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1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1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1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1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1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1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1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1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1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1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1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1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1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1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1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1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1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1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1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1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1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1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1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1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1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1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1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1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1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1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1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1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1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1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1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1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1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1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1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1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1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1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1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1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1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1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1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1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1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1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1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1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1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1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1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1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1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1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1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1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1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1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1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1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1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1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1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1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1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1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1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1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1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1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1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1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1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1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1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1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1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1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1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1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1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1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1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1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1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1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1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1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1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1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1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1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1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1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1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1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1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1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1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1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1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1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1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1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1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1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1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1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1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1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1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1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1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1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1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1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1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1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1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1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1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1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1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1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1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1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1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1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1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1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1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1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1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1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1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1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1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1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1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1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1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1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1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1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1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1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1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1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1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1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1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1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1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1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1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1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1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1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1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1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1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1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1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1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1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1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1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1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1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1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1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1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1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1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1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1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1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1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1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1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1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1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1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1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1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1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1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1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1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1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1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1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1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1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1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1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1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1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1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1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1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1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1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1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1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1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1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1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1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1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1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1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1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1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1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1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1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1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1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1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1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1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1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1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1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1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1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1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1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1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1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1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1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1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1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1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1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1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1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1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1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1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1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1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1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1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1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1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1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1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1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1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1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1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1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1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1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1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1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1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1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1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1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1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1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1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1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1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1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1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1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1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1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1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1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1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1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1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1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1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1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1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1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1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1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1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1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1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1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1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1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1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1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1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1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1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1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1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1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1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1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1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1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1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1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1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1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1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1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1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1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1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1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1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1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1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1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1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1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1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1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1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1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1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1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1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1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1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1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1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1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1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1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1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1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1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1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1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1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1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1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1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1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1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1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1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1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1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1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1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1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1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1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1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1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1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1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1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1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1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1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1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1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1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1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1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1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1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1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1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1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1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1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1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1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1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1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1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1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1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1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1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1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1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1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Office-gebruiker</cp:lastModifiedBy>
  <dcterms:modified xsi:type="dcterms:W3CDTF">2017-06-19T11:27:11Z</dcterms:modified>
</cp:coreProperties>
</file>