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Kevin-Laptop\OneDrive - Hogeschool West-Vlaanderen\nmct-s2-project-1-TolpeKevin\"/>
    </mc:Choice>
  </mc:AlternateContent>
  <xr:revisionPtr revIDLastSave="7" documentId="13_ncr:1_{61AE2C21-143D-48CA-AEDC-E013D59CE192}" xr6:coauthVersionLast="43" xr6:coauthVersionMax="43" xr10:uidLastSave="{B376E094-7586-4C32-977E-73DE9AB1962C}"/>
  <bookViews>
    <workbookView xWindow="1050" yWindow="-120" windowWidth="27870" windowHeight="16440" tabRatio="500" xr2:uid="{00000000-000D-0000-FFFF-FFFF00000000}"/>
  </bookViews>
  <sheets>
    <sheet name="BillOfMaterials" sheetId="1" r:id="rId1"/>
    <sheet name="Revisions" sheetId="2" r:id="rId2"/>
    <sheet name="Example" sheetId="3" r:id="rId3"/>
  </sheets>
  <definedNames>
    <definedName name="Print_Area" localSheetId="0">BillOfMaterials!$A$1:$K$36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6" i="1" l="1"/>
  <c r="J36" i="1"/>
  <c r="E36" i="1"/>
  <c r="J35" i="1"/>
  <c r="J26" i="1" l="1"/>
  <c r="J25" i="1"/>
  <c r="J24" i="1" l="1"/>
  <c r="J23" i="1"/>
  <c r="J17" i="1"/>
  <c r="J15" i="1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N31" i="3"/>
  <c r="M31" i="3"/>
  <c r="E8" i="3" s="1"/>
  <c r="F31" i="3"/>
  <c r="E7" i="3" s="1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J16" i="1"/>
  <c r="J18" i="1"/>
  <c r="J19" i="1"/>
  <c r="J20" i="1"/>
  <c r="J22" i="1"/>
  <c r="C8" i="1"/>
  <c r="C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4" authorId="0" shapeId="0" xr:uid="{00000000-0006-0000-0000-000001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0" authorId="0" shapeId="0" xr:uid="{00000000-0006-0000-0200-000001000000}">
      <text>
        <r>
          <rPr>
            <sz val="11"/>
            <color rgb="FF000000"/>
            <rFont val="Arial"/>
            <family val="2"/>
          </rPr>
          <t>clodim7:
gebruk zotero</t>
        </r>
      </text>
    </comment>
    <comment ref="M10" authorId="0" shapeId="0" xr:uid="{00000000-0006-0000-0200-000002000000}">
      <text>
        <r>
          <rPr>
            <sz val="11"/>
            <color rgb="FF000000"/>
            <rFont val="Arial"/>
            <family val="2"/>
          </rPr>
          <t>clodim7:
zet de prijs van duurste alternatief</t>
        </r>
      </text>
    </comment>
    <comment ref="N10" authorId="0" shapeId="0" xr:uid="{00000000-0006-0000-0200-000003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<sst xmlns="http://schemas.openxmlformats.org/spreadsheetml/2006/main" count="261" uniqueCount="128">
  <si>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</si>
  <si>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</si>
  <si>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</si>
  <si>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</si>
  <si>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</si>
  <si>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</si>
  <si>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</si>
  <si>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</si>
  <si>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</si>
  <si>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</si>
  <si>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</si>
  <si>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</si>
  <si>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</si>
  <si>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</si>
  <si>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</si>
  <si>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</si>
  <si>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</si>
  <si>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</si>
  <si>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</si>
  <si>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</si>
  <si>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</si>
  <si>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Revision Summary</t>
  </si>
  <si>
    <t>Approval Date</t>
  </si>
  <si>
    <t>Bill of Materials for LEGO® Design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</si>
  <si>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</si>
  <si>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</si>
  <si>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</si>
  <si>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</si>
  <si>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</si>
  <si>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</si>
  <si>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</si>
  <si>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</si>
  <si>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</si>
  <si>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</si>
  <si>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</si>
  <si>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</si>
  <si>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</si>
  <si>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</si>
  <si>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</si>
  <si>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</si>
  <si>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</si>
  <si>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</si>
  <si>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</si>
  <si>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</si>
  <si>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</si>
  <si>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</si>
  <si>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</si>
  <si>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</si>
  <si>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</si>
  <si>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</si>
  <si>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</si>
  <si>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</si>
  <si>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</si>
  <si>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</si>
  <si>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</si>
  <si>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</si>
  <si>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</si>
  <si>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</si>
  <si>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</si>
  <si>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</si>
  <si>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</si>
  <si>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</si>
  <si>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</si>
  <si>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</si>
  <si>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</si>
  <si>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</si>
  <si>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</si>
  <si>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</si>
  <si>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Whenever there are things that change in the original BOM you note this down here!</t>
  </si>
  <si>
    <t>EXAMPLE on how to list parts of your project</t>
  </si>
  <si>
    <t>1NMCT5</t>
  </si>
  <si>
    <t>Tolpe</t>
  </si>
  <si>
    <t>Kevin</t>
  </si>
  <si>
    <t>Raspberry Pi</t>
  </si>
  <si>
    <t>A mini computer to host webserver and communicate with arduino</t>
  </si>
  <si>
    <t>Arduino</t>
  </si>
  <si>
    <t>LCD display</t>
  </si>
  <si>
    <t>Battery holder</t>
  </si>
  <si>
    <t>18650 Battery Cell</t>
  </si>
  <si>
    <t>RGB led</t>
  </si>
  <si>
    <t>A microcontroller</t>
  </si>
  <si>
    <t>Enables bluetooth on the arduino</t>
  </si>
  <si>
    <t>Displays a row of characters</t>
  </si>
  <si>
    <t>Holds the 18650 Battery cells and makes it easy to connect</t>
  </si>
  <si>
    <t>Battery that holds an electric charge</t>
  </si>
  <si>
    <t>Led that shows red, green and blue light and all possible combinations</t>
  </si>
  <si>
    <t>HC-05 (Bluetooth module arduino)</t>
  </si>
  <si>
    <t>Aliexpress</t>
  </si>
  <si>
    <t>Amazon</t>
  </si>
  <si>
    <t>DHT-11 (Temperature and humidity sensor)</t>
  </si>
  <si>
    <t>This sensor measures the temperature and the relative humidity</t>
  </si>
  <si>
    <t>Bol</t>
  </si>
  <si>
    <t>BMP180 (Air presure sensor)</t>
  </si>
  <si>
    <t>MQ-7</t>
  </si>
  <si>
    <t>CO sensor</t>
  </si>
  <si>
    <t>Measures air presure</t>
  </si>
  <si>
    <t>Arduino Store</t>
  </si>
  <si>
    <t>MQ-135</t>
  </si>
  <si>
    <t>CO2 sensor</t>
  </si>
  <si>
    <t>Fan</t>
  </si>
  <si>
    <t>Provides airflow</t>
  </si>
  <si>
    <t>Transistors</t>
  </si>
  <si>
    <t>Resistors</t>
  </si>
  <si>
    <t>Amazon.de</t>
  </si>
  <si>
    <t>First prediction of needed materials</t>
  </si>
  <si>
    <t>BC337 transistors</t>
  </si>
  <si>
    <t>International Electronics</t>
  </si>
  <si>
    <t>Removed part 8 and 9 (white led's), Removed part 11 (LM2596 step down voltage module), Removed part 14 (MT3608 step-up regulator)</t>
  </si>
  <si>
    <t>voltage step down buck converter</t>
  </si>
  <si>
    <t>XL4015 Step down buck converter</t>
  </si>
  <si>
    <t>XL6009E1 Step-up boost converter</t>
  </si>
  <si>
    <t>voltage step-up boost converter</t>
  </si>
  <si>
    <t>MH CD42 battery board</t>
  </si>
  <si>
    <t>Protects the battery, charges the battery and discharges the battery, provides stable 5v</t>
  </si>
  <si>
    <t>Switch</t>
  </si>
  <si>
    <t>Button</t>
  </si>
  <si>
    <t>A simple on/off switch</t>
  </si>
  <si>
    <t>A simple button</t>
  </si>
  <si>
    <t>Micro USB to DIP adapter</t>
  </si>
  <si>
    <t>Makes it easy to connect wires to a Micro USB cable.</t>
  </si>
  <si>
    <t>Heatsink</t>
  </si>
  <si>
    <t>A block of metal to cool the led.</t>
  </si>
  <si>
    <t>adafruit</t>
  </si>
  <si>
    <t>recycled</t>
  </si>
  <si>
    <t>amazon.com</t>
  </si>
  <si>
    <t>alibaba</t>
  </si>
  <si>
    <t>1 Kohm, 10Kohm</t>
  </si>
  <si>
    <t>Airduino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</si>
</sst>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[$$-409]* #,##0.00_);_([$$-409]* \(#,##0.00\);_([$$-409]* &quot;-&quot;??_);_(@_)"/>
    <numFmt numFmtId="169" formatCode="[$-409]d\-mmm\-yy"/>
    <numFmt numFmtId="170" formatCode="_([$€-2]\ * #,##0.00_);_([$€-2]\ * \(#,##0.00\);_([$€-2]\ * &quot;-&quot;??_);_(@_)"/>
  </numFmts>
  <fonts count="19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44" fontId="8" fillId="3" borderId="0" xfId="0" applyNumberFormat="1" applyFont="1" applyFill="1" applyAlignment="1">
      <alignment vertical="top"/>
    </xf>
    <xf numFmtId="168" fontId="8" fillId="4" borderId="0" xfId="0" applyNumberFormat="1" applyFont="1" applyFill="1" applyAlignment="1">
      <alignment horizontal="center" vertical="top"/>
    </xf>
    <xf numFmtId="168" fontId="2" fillId="4" borderId="0" xfId="0" applyNumberFormat="1" applyFont="1" applyFill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44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44" fontId="9" fillId="5" borderId="0" xfId="0" applyNumberFormat="1" applyFont="1" applyFill="1"/>
    <xf numFmtId="168" fontId="9" fillId="4" borderId="0" xfId="0" applyNumberFormat="1" applyFont="1" applyFill="1" applyAlignment="1">
      <alignment horizontal="center"/>
    </xf>
    <xf numFmtId="0" fontId="10" fillId="0" borderId="0" xfId="0" applyFo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69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69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8" fontId="2" fillId="4" borderId="0" xfId="0" applyNumberFormat="1" applyFont="1" applyFill="1" applyAlignment="1">
      <alignment horizontal="center"/>
    </xf>
    <xf numFmtId="165" fontId="8" fillId="4" borderId="0" xfId="0" applyNumberFormat="1" applyFont="1" applyFill="1" applyAlignment="1">
      <alignment horizontal="center" vertical="top"/>
    </xf>
    <xf numFmtId="165" fontId="2" fillId="4" borderId="0" xfId="0" applyNumberFormat="1" applyFont="1" applyFill="1" applyAlignment="1">
      <alignment horizontal="center" vertical="top"/>
    </xf>
    <xf numFmtId="165" fontId="9" fillId="4" borderId="0" xfId="0" applyNumberFormat="1" applyFont="1" applyFill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8" fillId="5" borderId="0" xfId="0" applyFont="1" applyFill="1" applyAlignment="1">
      <alignment vertical="top"/>
    </xf>
    <xf numFmtId="0" fontId="17" fillId="5" borderId="0" xfId="1" applyFill="1" applyAlignment="1">
      <alignment horizontal="center" vertical="top"/>
    </xf>
    <xf numFmtId="0" fontId="17" fillId="3" borderId="0" xfId="1" applyFill="1" applyAlignment="1">
      <alignment horizontal="center" vertical="top"/>
    </xf>
    <xf numFmtId="170" fontId="8" fillId="3" borderId="0" xfId="0" applyNumberFormat="1" applyFont="1" applyFill="1" applyAlignment="1">
      <alignment vertical="top"/>
    </xf>
    <xf numFmtId="170" fontId="8" fillId="5" borderId="0" xfId="0" applyNumberFormat="1" applyFont="1" applyFill="1" applyAlignment="1">
      <alignment vertical="top"/>
    </xf>
    <xf numFmtId="0" fontId="18" fillId="3" borderId="0" xfId="1" applyFont="1" applyFill="1" applyAlignment="1">
      <alignment horizontal="center" vertical="top"/>
    </xf>
    <xf numFmtId="0" fontId="18" fillId="5" borderId="0" xfId="1" applyFont="1" applyFill="1" applyAlignment="1">
      <alignment horizontal="center" vertical="top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744203</xdr:colOff>
      <xdr:row>0</xdr:row>
      <xdr:rowOff>0</xdr:rowOff>
    </xdr:from>
    <xdr:to>
      <xdr:col>6</xdr:col>
      <xdr:colOff>1357889</xdr:colOff>
      <xdr:row>9</xdr:row>
      <xdr:rowOff>28574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46318" y="0"/>
          <a:ext cx="3239167" cy="2153382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38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38</xdr:row>
      <xdr:rowOff>76200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36</xdr:row>
      <xdr:rowOff>142875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90442362-D076-48BF-AA16-D69D99E44B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2696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36</xdr:row>
      <xdr:rowOff>142875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F5F83A6-6DA1-44EE-BB29-E3693E44C9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2696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3" name="Rectangle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38100</xdr:colOff>
      <xdr:row>26</xdr:row>
      <xdr:rowOff>419100</xdr:rowOff>
    </xdr:to>
    <xdr:sp macro="" textlink="">
      <xdr:nvSpPr>
        <xdr:cNvPr id="24" name="AutoShape 3">
          <a:extLst>
            <a:ext uri="{FF2B5EF4-FFF2-40B4-BE49-F238E27FC236}">
              <a16:creationId xmlns:a16="http://schemas.microsoft.com/office/drawing/2014/main" id="{C80AED4A-F0F3-4F89-A646-1652AA2126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2696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38100</xdr:colOff>
      <xdr:row>26</xdr:row>
      <xdr:rowOff>419100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BA80A729-86CD-4823-B148-1D9A374C9C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2696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l.aliexpress.com/item/Free-Shipping-1PCS-MQ-7-module-Carbon-monoxide-gas-sensor-detection-alarm-MQ7-sensor-module-for/32527788827.html?spm=a2g0z.search0104.3.101.511e2b05OVyC7h&amp;ws_ab_test=searchweb0_0,searchweb201602_3_10065_10068_319_317_10696_10084_453_10083_454_10618_10304_10307_10820_10821_537_10302_536_10902_10843_10059_10884_10887_321_322_10103,searchweb201603_54,ppcSwitch_0&amp;algo_expid=a1a23509-47d0-4837-aad4-3959590c1fc0-14&amp;algo_pvid=a1a23509-47d0-4837-aad4-3959590c1fc0&amp;transAbTest=ae803_5" TargetMode="External"/><Relationship Id="rId13" Type="http://schemas.openxmlformats.org/officeDocument/2006/relationships/hyperlink" Target="https://nl.aliexpress.com/item/1-PC-5V-0-14A-40MM-4CM-40-40-10mm-4010-DC-CPU-Brushless-Cooling-Cooler/32698690076.html?spm=a2g0z.search0104.3.8.422b5c3em4hFNu&amp;ws_ab_test=searchweb0_0,searchweb201602_3_10065_10068_319_317_10696_10084_453_10083_454_10618_10304_10307_10820_10821_537_10302_536_10902_10843_10059_10884_10887_321_322_10103,searchweb201603_54,ppcSwitch_0&amp;algo_expid=4edaefc3-e64f-4e41-b2b6-9a9728a1a32b-1&amp;algo_pvid=4edaefc3-e64f-4e41-b2b6-9a9728a1a32b&amp;transAbTest=ae803_5" TargetMode="External"/><Relationship Id="rId18" Type="http://schemas.openxmlformats.org/officeDocument/2006/relationships/hyperlink" Target="https://www.amazon.de/Kohlenmonoxid-Sensor-MQ-7-MQ7-Gas-Sensor-Modul/dp/B01MS2NJU9/ref=sr_1_1?keywords=MQ-7+sensor&amp;qid=1552582279&amp;s=kitchen&amp;sr=8-1" TargetMode="External"/><Relationship Id="rId26" Type="http://schemas.openxmlformats.org/officeDocument/2006/relationships/hyperlink" Target="https://nl.aliexpress.com/item/32802296375.html?spm=a2g0s.9042311.0.0.680f4c4dfhP9Xt" TargetMode="External"/><Relationship Id="rId39" Type="http://schemas.openxmlformats.org/officeDocument/2006/relationships/comments" Target="../comments1.xml"/><Relationship Id="rId3" Type="http://schemas.openxmlformats.org/officeDocument/2006/relationships/hyperlink" Target="https://nl.aliexpress.com/item/HC-05-master-slave-6pin-JY-MCU-anti-reverse-integrated-Bluetooth-serial-pass-through-module/32687878679.html?spm=a2g0z.search0104.3.6.56812b1fZinUBq&amp;ws_ab_test=searchweb0_0,searchweb201602_3_10065_10068_319_317_10696_10084_453_10083_454_10618_10304_10307_10820_10821_537_10302_536_10902_10843_10059_10884_10887_321_322_10103,searchweb201603_54,ppcSwitch_0&amp;algo_expid=690956eb-d499-4907-8d33-1d448051d65d-0&amp;algo_pvid=690956eb-d499-4907-8d33-1d448051d65d&amp;transAbTest=ae803_5" TargetMode="External"/><Relationship Id="rId21" Type="http://schemas.openxmlformats.org/officeDocument/2006/relationships/hyperlink" Target="https://www.adafruit.com/product/2524" TargetMode="External"/><Relationship Id="rId34" Type="http://schemas.openxmlformats.org/officeDocument/2006/relationships/hyperlink" Target="https://www.amazon.com/OCR-Momentary-Switch-Button-button/dp/B06XRC3JBC/ref=sr_1_3?keywords=round+black+button&amp;qid=1560783253&amp;rnid=2941120011&amp;s=industrial&amp;sr=1-3" TargetMode="External"/><Relationship Id="rId7" Type="http://schemas.openxmlformats.org/officeDocument/2006/relationships/hyperlink" Target="https://nl.aliexpress.com/item/Free-Shipping-1pcs-GY-68-BMP180-Digital-Barometric-Pressure-Sensor-Board-Module-compatible-with-BMP085-For/32519558222.html?spm=a2g0s.13010208.99999999.262.586e3c00HvrZ6I" TargetMode="External"/><Relationship Id="rId12" Type="http://schemas.openxmlformats.org/officeDocument/2006/relationships/hyperlink" Target="https://nl.aliexpress.com/item/Free-Shipping-MQ-5-Methane-Natural-Gas-Sensor-Shield-Liquefied-Electronic-Detector-Module-New/32547745710.html?spm=a2g0z.search0104.3.1.10134e35pyb92A&amp;ws_ab_test=searchweb0_0,searchweb201602_3_10065_10068_319_317_10696_10084_453_10083_454_10618_10304_10307_10820_10821_537_10302_536_10902_10843_10059_10884_10887_321_322_10103,searchweb201603_54,ppcSwitch_0&amp;algo_expid=42ab1ba5-a551-4b74-9eef-282a495809ea-0&amp;algo_pvid=42ab1ba5-a551-4b74-9eef-282a495809ea&amp;transAbTest=ae803_5" TargetMode="External"/><Relationship Id="rId17" Type="http://schemas.openxmlformats.org/officeDocument/2006/relationships/hyperlink" Target="https://www.amazon.de/TAOHOU-Ersetzen-Digitales-Luftdrucksensormodul-Arduinodark/dp/B07PPDVBNC/ref=sr_1_1?keywords=BMP180&amp;qid=1552582245&amp;s=kitchen&amp;sr=1-1-catcorr" TargetMode="External"/><Relationship Id="rId25" Type="http://schemas.openxmlformats.org/officeDocument/2006/relationships/hyperlink" Target="https://nl.aliexpress.com/item/32802296375.html?spm=a2g0s.9042311.0.0.680f4c4dfhP9Xt" TargetMode="External"/><Relationship Id="rId33" Type="http://schemas.openxmlformats.org/officeDocument/2006/relationships/hyperlink" Target="https://www.amazon.com/Black-Round-Button-Rocker-Switch/dp/B07BS4679S/ref=sr_1_5?keywords=round+black+button&amp;qid=1560783253&amp;rnid=2941120011&amp;s=industrial&amp;sr=1-5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s://www.amazon.com/HiLetgo-Wireless-Bluetooth-Transceiver-Arduino/dp/B071YJG8DR/ref=sr_1_3?keywords=HC-05&amp;qid=1552486444&amp;s=gateway&amp;sr=8-3" TargetMode="External"/><Relationship Id="rId16" Type="http://schemas.openxmlformats.org/officeDocument/2006/relationships/hyperlink" Target="https://www.amazon.de/Providethebest-Digital-Temperature-Relative-Humidity/dp/B07K8N3W2V/ref=sr_1_1?keywords=dht-11&amp;qid=1552582121&amp;s=kitchen&amp;sr=1-1" TargetMode="External"/><Relationship Id="rId20" Type="http://schemas.openxmlformats.org/officeDocument/2006/relationships/hyperlink" Target="https://www.amazon.de/Cikuso-0-12A-Brushless-Gleitlager-Luefter/dp/B07N4G9CZC/ref=sr_1_5?keywords=40+x+40+l%C3%BCfter+5v&amp;qid=1552582542&amp;s=gateway&amp;sr=8-5" TargetMode="External"/><Relationship Id="rId29" Type="http://schemas.openxmlformats.org/officeDocument/2006/relationships/hyperlink" Target="https://nl.aliexpress.com/item/32847096736.html?spm=a2g0o.productlist.0.0.10173e3aiLc3hY&amp;algo_pvid=f3380c3a-c4a2-4cbe-b194-e146b0dd8601&amp;algo_expid=f3380c3a-c4a2-4cbe-b194-e146b0dd8601-0&amp;btsid=ed8bfb8d-d5fe-458d-ac0c-b3c8b62c0bf7&amp;ws_ab_test=searchweb0_0%2Csearchweb201602_3%2Csearchweb201603_53" TargetMode="External"/><Relationship Id="rId1" Type="http://schemas.openxmlformats.org/officeDocument/2006/relationships/hyperlink" Target="https://nl.aliexpress.com/item/IICI2C-1602-LCD-Module-Serial-Blue-BacklightDisplay-2560-UNO-AVR-A004-FZ0195/32397063365.html?spm=a2g0z.search0104.3.34.9594605eQOvixC&amp;ws_ab_test=searchweb0_0,searchweb201602_3_10065_10068_319_317_10696_10084_453_10083_454_10618_10304_10307_10820_10821_537_10302_536_10902_10843_10059_10884_10887_321_322_10103,searchweb201603_54,ppcSwitch_0&amp;algo_expid=202c07bd-970e-40ed-96c9-72c57f2eb25d-7&amp;algo_pvid=202c07bd-970e-40ed-96c9-72c57f2eb25d&amp;transAbTest=ae803_5" TargetMode="External"/><Relationship Id="rId6" Type="http://schemas.openxmlformats.org/officeDocument/2006/relationships/hyperlink" Target="https://www.bol.com/nl/p/1-stuk-18650-samsung-icr18650-26j-5-2a-2600mah/9200000077210014/?suggestionType=typedsearch&amp;bltgh=tCdP-JI3dTYyjuaQoulK0w.1.3.ProductTitle" TargetMode="External"/><Relationship Id="rId11" Type="http://schemas.openxmlformats.org/officeDocument/2006/relationships/hyperlink" Target="https://nl.aliexpress.com/item/2016-New-Raspberry-Pi-3-Model-B-BCM2837-1-2G-with-WIFI-and-Bluetooth/32615114907.html?spm=a2g0z.search0104.3.1.33965bb5kRqVT7&amp;ws_ab_test=searchweb0_0,searchweb201602_3_10065_10068_319_317_10696_10084_453_10083_454_10618_10304_10307_10820_10821_537_10302_536_10902_10843_10059_10884_10887_321_322_10103,searchweb201603_54,ppcSwitch_0&amp;algo_expid=4ce27078-232e-43b7-8c99-b306c508c37b-0&amp;algo_pvid=4ce27078-232e-43b7-8c99-b306c508c37b&amp;transAbTest=ae803_5" TargetMode="External"/><Relationship Id="rId24" Type="http://schemas.openxmlformats.org/officeDocument/2006/relationships/hyperlink" Target="https://www.aliexpress.com/item/32958963729.html?spm=a2g0o.productlist.0.0.492a3b81g5KCwZ&amp;algo_pvid=84e092cc-f594-4daa-a31f-59a12cf19637&amp;algo_expid=84e092cc-f594-4daa-a31f-59a12cf19637-0&amp;btsid=31f62576-b7ba-497a-8df1-0fbec50a422a&amp;ws_ab_test=searchweb0_0%2Csearchweb201602_3%2Csearchweb201603_53" TargetMode="External"/><Relationship Id="rId32" Type="http://schemas.openxmlformats.org/officeDocument/2006/relationships/hyperlink" Target="https://www.alibaba.com/product-detail/MH-CD42-DC-5V-2-1A_62056605927.html?spm=a2700.galleryofferlist.normalList.1.69374b7enPghji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nl.aliexpress.com/item/Free-Shipping-DHT11-Temperature-and-Relative-Humidity-Sensor-Module-With-Cable-for-Arduino/1941380773.html?spm=a2g0s.13010208.99999999.265.30453c0078HUxM" TargetMode="External"/><Relationship Id="rId15" Type="http://schemas.openxmlformats.org/officeDocument/2006/relationships/hyperlink" Target="https://nl.aliexpress.com/item/4pcs-lot-2016-newest-100-Original-18650-ICR18650-26H-2600mAh-Li-ion-3-7v-Battery-18650/32718293730.html?spm=a2g0z.search0104.3.89.257a623fZQdMMl&amp;ws_ab_test=searchweb0_0,searchweb201602_3_10065_10068_319_317_10696_10084_453_10083_454_10618_10304_10307_10820_10821_537_10302_536_10902_10843_10059_10884_10887_321_322_10103,searchweb201603_54,ppcSwitch_0&amp;algo_expid=86efabaa-4795-4a86-a028-f46528b803e3-15&amp;algo_pvid=86efabaa-4795-4a86-a028-f46528b803e3&amp;transAbTest=ae803_5" TargetMode="External"/><Relationship Id="rId23" Type="http://schemas.openxmlformats.org/officeDocument/2006/relationships/hyperlink" Target="https://www.aliexpress.com/item/32827487138.html?spm=a2g0o.productlist.0.0.5d0a4537ht3TSZ&amp;algo_pvid=a5751801-5f9f-4c43-94c4-239524f2325c&amp;algo_expid=a5751801-5f9f-4c43-94c4-239524f2325c-2&amp;btsid=7205de5f-4136-42b8-a34e-9eeb7da3957c&amp;ws_ab_test=searchweb0_0%2Csearchweb201602_3%2Csearchweb201603_53" TargetMode="External"/><Relationship Id="rId28" Type="http://schemas.openxmlformats.org/officeDocument/2006/relationships/hyperlink" Target="https://nl.aliexpress.com/item/32260420827.html?spm=a2g0o.productlist.0.0.43037ccepHMGuR&amp;algo_pvid=8629462a-f08d-4a2b-9715-b7c35db1b27a&amp;algo_expid=8629462a-f08d-4a2b-9715-b7c35db1b27a-0&amp;btsid=583eb2a0-f2fb-45f5-bc1d-b486ca7b4406&amp;ws_ab_test=searchweb0_0%2Csearchweb201602_3%2Csearchweb201603_53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store.arduino.cc/arduino-uno-rev3" TargetMode="External"/><Relationship Id="rId19" Type="http://schemas.openxmlformats.org/officeDocument/2006/relationships/hyperlink" Target="https://www.amazon.de/AZDelivery-MQ-135-Sensor-Luftqualit%C3%A4t-Arduino/dp/B07CNR9K8P/ref=sr_1_3?keywords=MQ-135&amp;qid=1552582435&amp;s=gateway&amp;sr=8-3" TargetMode="External"/><Relationship Id="rId31" Type="http://schemas.openxmlformats.org/officeDocument/2006/relationships/hyperlink" Target="https://www.amazon.com/eBoot-Converter-Voltage-Adjustable-Step-up/dp/B06XWSV89D/ref=sr_1_3?keywords=XL6009E1+Step-up+boost+converter&amp;qid=1560782923&amp;s=gateway&amp;sr=8-3" TargetMode="External"/><Relationship Id="rId4" Type="http://schemas.openxmlformats.org/officeDocument/2006/relationships/hyperlink" Target="https://www.aliexpress.com/item/10-1000Pcs-Lot-Real-Full-Watt-1W-3W-High-Power-LED-Lamp-Bulb-Diodes-SMD-2/32910470442.html?src=ibdm_d03p0558e02r02&amp;sk=&amp;aff_platform=&amp;aff_trace_key=&amp;af=&amp;cv=&amp;cn=&amp;dp=" TargetMode="External"/><Relationship Id="rId9" Type="http://schemas.openxmlformats.org/officeDocument/2006/relationships/hyperlink" Target="https://nl.aliexpress.com/item/Carprie-Opbergdoos-Houder-Case-Nieuwe-DIY-Voor-4x18650-Oplaadbare-Batterij-18Sep21-Dropshipping/32924905641.html?spm=a2g0s.13010208.99999999.259.30453c00t0EXnN" TargetMode="External"/><Relationship Id="rId14" Type="http://schemas.openxmlformats.org/officeDocument/2006/relationships/hyperlink" Target="https://www.amazon.de/dp/B075V1DYQK/ref=twister_B075V4ZHCK?_encoding=UTF8&amp;psc=1" TargetMode="External"/><Relationship Id="rId22" Type="http://schemas.openxmlformats.org/officeDocument/2006/relationships/hyperlink" Target="https://nl.aliexpress.com/item/32665399088.html?spm=a2g0s.9042311.0.0.680f4c4dfhP9Xt" TargetMode="External"/><Relationship Id="rId27" Type="http://schemas.openxmlformats.org/officeDocument/2006/relationships/hyperlink" Target="https://nl.aliexpress.com/item/32867946438.html?spm=a2g0s.9042311.0.0.27424c4dpNpEyu" TargetMode="External"/><Relationship Id="rId30" Type="http://schemas.openxmlformats.org/officeDocument/2006/relationships/hyperlink" Target="https://www.amazon.com/Yeeco-Converter-1-25-36V-Regulator-Transformer/dp/B011G0BNCG/ref=sr_1_3?keywords=xl4015+step+down&amp;qid=1560782867&amp;s=gateway&amp;sr=8-3" TargetMode="External"/><Relationship Id="rId35" Type="http://schemas.openxmlformats.org/officeDocument/2006/relationships/hyperlink" Target="https://www.amazon.com/Akozon-Female-Socket-Adapter-breadboard/dp/B07MJLHWC5/ref=sr_1_9?keywords=Micro+usb+to+dip&amp;qid=1560783447&amp;s=industrial&amp;sr=8-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6"/>
  <sheetViews>
    <sheetView showGridLines="0" tabSelected="1" zoomScale="78" zoomScaleNormal="78" workbookViewId="0">
      <selection activeCell="O15" sqref="O15"/>
    </sheetView>
  </sheetViews>
  <sheetFormatPr defaultColWidth="15.125" defaultRowHeight="15" customHeight="1"/>
  <cols>
    <col min="1" max="1" width="8" customWidth="1"/>
    <col min="2" max="2" width="24" customWidth="1"/>
    <col min="3" max="3" width="19.375" customWidth="1"/>
    <col min="4" max="4" width="8.625" customWidth="1"/>
    <col min="5" max="5" width="8.125" customWidth="1"/>
    <col min="6" max="6" width="34.375" customWidth="1"/>
    <col min="7" max="7" width="24.625" customWidth="1"/>
    <col min="8" max="8" width="6.375" customWidth="1"/>
    <col min="9" max="9" width="8.625" customWidth="1"/>
    <col min="10" max="10" width="9.375" bestFit="1" customWidth="1"/>
    <col min="11" max="11" width="9.875" bestFit="1" customWidth="1"/>
    <col min="12" max="12" width="22.625" customWidth="1"/>
    <col min="13" max="13" width="10.125" customWidth="1"/>
    <col min="14" max="14" width="14.375" customWidth="1"/>
    <col min="15" max="26" width="8.8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70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1</v>
      </c>
      <c r="C3" s="2" t="s">
        <v>71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</v>
      </c>
      <c r="C4" s="2" t="s">
        <v>72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3</v>
      </c>
      <c r="C5" s="4" t="s">
        <v>127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4</v>
      </c>
      <c r="C6" s="6">
        <v>2</v>
      </c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6</v>
      </c>
      <c r="C8" s="10">
        <f>BillOfMaterials!$E$36</f>
        <v>33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7</v>
      </c>
      <c r="C9" s="61">
        <f>BillOfMaterials!$J$36</f>
        <v>132.62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2"/>
      <c r="C12" s="13"/>
      <c r="D12" s="2"/>
      <c r="E12" s="9"/>
      <c r="F12" s="9"/>
      <c r="G12" s="9"/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4" t="s">
        <v>8</v>
      </c>
      <c r="B14" s="14" t="s">
        <v>9</v>
      </c>
      <c r="C14" s="14" t="s">
        <v>10</v>
      </c>
      <c r="D14" s="15" t="s">
        <v>11</v>
      </c>
      <c r="E14" s="16" t="s">
        <v>12</v>
      </c>
      <c r="F14" s="16" t="s">
        <v>13</v>
      </c>
      <c r="G14" s="16" t="s">
        <v>14</v>
      </c>
      <c r="H14" s="16" t="s">
        <v>15</v>
      </c>
      <c r="I14" s="16" t="s">
        <v>16</v>
      </c>
      <c r="J14" s="16" t="s">
        <v>17</v>
      </c>
      <c r="K14" s="17" t="s">
        <v>18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8">
        <v>1</v>
      </c>
      <c r="B15" s="19" t="s">
        <v>73</v>
      </c>
      <c r="C15" s="19" t="s">
        <v>74</v>
      </c>
      <c r="D15" s="19">
        <v>1</v>
      </c>
      <c r="E15" s="20">
        <v>1</v>
      </c>
      <c r="F15" s="20" t="s">
        <v>106</v>
      </c>
      <c r="G15" s="64" t="s">
        <v>87</v>
      </c>
      <c r="H15" s="20"/>
      <c r="I15" s="65">
        <v>33.21</v>
      </c>
      <c r="J15" s="58">
        <f>BillOfMaterials!$E15*BillOfMaterials!$I15</f>
        <v>33.21</v>
      </c>
      <c r="K15" s="59">
        <v>33.21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4">
        <v>2</v>
      </c>
      <c r="B16" s="25" t="s">
        <v>75</v>
      </c>
      <c r="C16" s="25" t="s">
        <v>80</v>
      </c>
      <c r="D16" s="25">
        <v>1</v>
      </c>
      <c r="E16" s="26">
        <v>1</v>
      </c>
      <c r="F16" s="26" t="s">
        <v>106</v>
      </c>
      <c r="G16" s="63" t="s">
        <v>96</v>
      </c>
      <c r="H16" s="26"/>
      <c r="I16" s="66">
        <v>20</v>
      </c>
      <c r="J16" s="58">
        <f>BillOfMaterials!$E16*BillOfMaterials!$I16</f>
        <v>20</v>
      </c>
      <c r="K16" s="59">
        <v>20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8">
        <v>3</v>
      </c>
      <c r="B17" s="19" t="s">
        <v>86</v>
      </c>
      <c r="C17" s="19" t="s">
        <v>81</v>
      </c>
      <c r="D17" s="19">
        <v>1</v>
      </c>
      <c r="E17" s="20">
        <v>1</v>
      </c>
      <c r="F17" s="64" t="s">
        <v>87</v>
      </c>
      <c r="G17" s="64" t="s">
        <v>88</v>
      </c>
      <c r="H17" s="20"/>
      <c r="I17" s="65">
        <v>2.21</v>
      </c>
      <c r="J17" s="58">
        <f>BillOfMaterials!$E17*BillOfMaterials!$I17</f>
        <v>2.21</v>
      </c>
      <c r="K17" s="59">
        <v>2.21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4">
        <v>4</v>
      </c>
      <c r="B18" s="25" t="s">
        <v>76</v>
      </c>
      <c r="C18" s="25" t="s">
        <v>82</v>
      </c>
      <c r="D18" s="25">
        <v>1</v>
      </c>
      <c r="E18" s="26">
        <v>1</v>
      </c>
      <c r="F18" s="26" t="s">
        <v>106</v>
      </c>
      <c r="G18" s="63" t="s">
        <v>87</v>
      </c>
      <c r="H18" s="26"/>
      <c r="I18" s="66">
        <v>1.1599999999999999</v>
      </c>
      <c r="J18" s="58">
        <f>BillOfMaterials!$E18*BillOfMaterials!$I18</f>
        <v>1.1599999999999999</v>
      </c>
      <c r="K18" s="59">
        <v>1.1599999999999999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8">
        <v>5</v>
      </c>
      <c r="B19" s="19" t="s">
        <v>77</v>
      </c>
      <c r="C19" s="19" t="s">
        <v>83</v>
      </c>
      <c r="D19" s="19">
        <v>1</v>
      </c>
      <c r="E19" s="20">
        <v>1</v>
      </c>
      <c r="F19" s="64" t="s">
        <v>87</v>
      </c>
      <c r="G19" s="64" t="s">
        <v>103</v>
      </c>
      <c r="H19" s="20"/>
      <c r="I19" s="65">
        <v>0.8</v>
      </c>
      <c r="J19" s="58">
        <f>BillOfMaterials!$E19*BillOfMaterials!$I19</f>
        <v>0.8</v>
      </c>
      <c r="K19" s="59">
        <v>0.8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4">
        <v>6</v>
      </c>
      <c r="B20" s="62" t="s">
        <v>78</v>
      </c>
      <c r="C20" s="25" t="s">
        <v>84</v>
      </c>
      <c r="D20" s="25">
        <v>1</v>
      </c>
      <c r="E20" s="26">
        <v>4</v>
      </c>
      <c r="F20" s="63" t="s">
        <v>91</v>
      </c>
      <c r="G20" s="63" t="s">
        <v>87</v>
      </c>
      <c r="H20" s="26"/>
      <c r="I20" s="66">
        <v>7.48</v>
      </c>
      <c r="J20" s="58">
        <f>BillOfMaterials!$E20*BillOfMaterials!$I20</f>
        <v>29.92</v>
      </c>
      <c r="K20" s="59">
        <v>29.92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8">
        <v>7</v>
      </c>
      <c r="B21" s="19" t="s">
        <v>79</v>
      </c>
      <c r="C21" s="19" t="s">
        <v>85</v>
      </c>
      <c r="D21" s="19">
        <v>1</v>
      </c>
      <c r="E21" s="20">
        <v>1</v>
      </c>
      <c r="F21" s="64" t="s">
        <v>87</v>
      </c>
      <c r="G21" s="64" t="s">
        <v>122</v>
      </c>
      <c r="H21" s="20"/>
      <c r="I21" s="65">
        <v>0.28999999999999998</v>
      </c>
      <c r="J21" s="58">
        <v>3.95</v>
      </c>
      <c r="K21" s="59">
        <v>2.89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4">
        <v>10</v>
      </c>
      <c r="B22" s="25" t="s">
        <v>89</v>
      </c>
      <c r="C22" s="25" t="s">
        <v>90</v>
      </c>
      <c r="D22" s="25">
        <v>1</v>
      </c>
      <c r="E22" s="26">
        <v>1</v>
      </c>
      <c r="F22" s="63" t="s">
        <v>87</v>
      </c>
      <c r="G22" s="63" t="s">
        <v>103</v>
      </c>
      <c r="H22" s="26"/>
      <c r="I22" s="66">
        <v>0.79</v>
      </c>
      <c r="J22" s="58">
        <f>BillOfMaterials!$E22*BillOfMaterials!$I22</f>
        <v>0.79</v>
      </c>
      <c r="K22" s="59">
        <v>0.79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24">
        <v>12</v>
      </c>
      <c r="B23" s="25" t="s">
        <v>92</v>
      </c>
      <c r="C23" s="25" t="s">
        <v>95</v>
      </c>
      <c r="D23" s="25">
        <v>1</v>
      </c>
      <c r="E23" s="26">
        <v>1</v>
      </c>
      <c r="F23" s="63" t="s">
        <v>87</v>
      </c>
      <c r="G23" s="63" t="s">
        <v>103</v>
      </c>
      <c r="H23" s="26"/>
      <c r="I23" s="66">
        <v>0.89</v>
      </c>
      <c r="J23" s="58">
        <f>BillOfMaterials!$E23*BillOfMaterials!$I23</f>
        <v>0.89</v>
      </c>
      <c r="K23" s="59">
        <v>0.89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18">
        <v>13</v>
      </c>
      <c r="B24" s="19" t="s">
        <v>93</v>
      </c>
      <c r="C24" s="19" t="s">
        <v>94</v>
      </c>
      <c r="D24" s="19">
        <v>1</v>
      </c>
      <c r="E24" s="20">
        <v>1</v>
      </c>
      <c r="F24" s="64" t="s">
        <v>87</v>
      </c>
      <c r="G24" s="64" t="s">
        <v>103</v>
      </c>
      <c r="H24" s="20"/>
      <c r="I24" s="65">
        <v>1.21</v>
      </c>
      <c r="J24" s="58">
        <f>BillOfMaterials!$E24*BillOfMaterials!$I24</f>
        <v>1.21</v>
      </c>
      <c r="K24" s="59">
        <v>1.21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8">
        <v>15</v>
      </c>
      <c r="B25" s="19" t="s">
        <v>97</v>
      </c>
      <c r="C25" s="19" t="s">
        <v>98</v>
      </c>
      <c r="D25" s="19">
        <v>1</v>
      </c>
      <c r="E25" s="20">
        <v>1</v>
      </c>
      <c r="F25" s="64" t="s">
        <v>87</v>
      </c>
      <c r="G25" s="64" t="s">
        <v>103</v>
      </c>
      <c r="H25" s="20"/>
      <c r="I25" s="65">
        <v>1.22</v>
      </c>
      <c r="J25" s="58">
        <f>BillOfMaterials!$E25*BillOfMaterials!$I25</f>
        <v>1.22</v>
      </c>
      <c r="K25" s="59">
        <v>1.22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4">
        <v>16</v>
      </c>
      <c r="B26" s="25" t="s">
        <v>99</v>
      </c>
      <c r="C26" s="25" t="s">
        <v>100</v>
      </c>
      <c r="D26" s="25">
        <v>1</v>
      </c>
      <c r="E26" s="26">
        <v>1</v>
      </c>
      <c r="F26" s="63" t="s">
        <v>87</v>
      </c>
      <c r="G26" s="63" t="s">
        <v>103</v>
      </c>
      <c r="H26" s="26"/>
      <c r="I26" s="66">
        <v>1.25</v>
      </c>
      <c r="J26" s="58">
        <f>BillOfMaterials!$E26*BillOfMaterials!$I26</f>
        <v>1.25</v>
      </c>
      <c r="K26" s="59">
        <v>1.25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18">
        <v>17</v>
      </c>
      <c r="B27" s="19" t="s">
        <v>101</v>
      </c>
      <c r="C27" s="19" t="s">
        <v>105</v>
      </c>
      <c r="D27" s="19">
        <v>2</v>
      </c>
      <c r="E27" s="20">
        <v>5</v>
      </c>
      <c r="F27" s="67" t="s">
        <v>106</v>
      </c>
      <c r="G27" s="64" t="s">
        <v>87</v>
      </c>
      <c r="H27" s="20"/>
      <c r="I27" s="65">
        <v>0.01</v>
      </c>
      <c r="J27" s="58">
        <v>0.76</v>
      </c>
      <c r="K27" s="59">
        <v>0.76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4">
        <v>18</v>
      </c>
      <c r="B28" s="25" t="s">
        <v>102</v>
      </c>
      <c r="C28" s="25" t="s">
        <v>126</v>
      </c>
      <c r="D28" s="25">
        <v>2</v>
      </c>
      <c r="E28" s="26">
        <v>5</v>
      </c>
      <c r="F28" s="68" t="s">
        <v>106</v>
      </c>
      <c r="G28" s="63" t="s">
        <v>87</v>
      </c>
      <c r="H28" s="26"/>
      <c r="I28" s="66">
        <v>0.18</v>
      </c>
      <c r="J28" s="58">
        <v>0.42</v>
      </c>
      <c r="K28" s="59">
        <v>0.42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18">
        <v>19</v>
      </c>
      <c r="B29" s="19" t="s">
        <v>109</v>
      </c>
      <c r="C29" s="19" t="s">
        <v>108</v>
      </c>
      <c r="D29" s="19">
        <v>2</v>
      </c>
      <c r="E29" s="20">
        <v>2</v>
      </c>
      <c r="F29" s="64" t="s">
        <v>87</v>
      </c>
      <c r="G29" s="64" t="s">
        <v>124</v>
      </c>
      <c r="H29" s="20"/>
      <c r="I29" s="65">
        <v>0.93</v>
      </c>
      <c r="J29" s="58">
        <v>0.93</v>
      </c>
      <c r="K29" s="59">
        <v>1.86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4">
        <v>20</v>
      </c>
      <c r="B30" s="25" t="s">
        <v>110</v>
      </c>
      <c r="C30" s="25" t="s">
        <v>111</v>
      </c>
      <c r="D30" s="25">
        <v>2</v>
      </c>
      <c r="E30" s="26">
        <v>1</v>
      </c>
      <c r="F30" s="63" t="s">
        <v>87</v>
      </c>
      <c r="G30" s="63" t="s">
        <v>124</v>
      </c>
      <c r="H30" s="26"/>
      <c r="I30" s="66">
        <v>0.61</v>
      </c>
      <c r="J30" s="58">
        <v>12.5</v>
      </c>
      <c r="K30" s="59">
        <v>0.61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49.5" customHeight="1">
      <c r="A31" s="18">
        <v>21</v>
      </c>
      <c r="B31" s="19" t="s">
        <v>112</v>
      </c>
      <c r="C31" s="19" t="s">
        <v>113</v>
      </c>
      <c r="D31" s="19">
        <v>2</v>
      </c>
      <c r="E31" s="20">
        <v>1</v>
      </c>
      <c r="F31" s="64" t="s">
        <v>87</v>
      </c>
      <c r="G31" s="64" t="s">
        <v>125</v>
      </c>
      <c r="H31" s="20"/>
      <c r="I31" s="65">
        <v>1.63</v>
      </c>
      <c r="J31" s="58">
        <v>2.0299999999999998</v>
      </c>
      <c r="K31" s="59">
        <v>1.63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49.5" customHeight="1">
      <c r="A32" s="24">
        <v>22</v>
      </c>
      <c r="B32" s="25" t="s">
        <v>114</v>
      </c>
      <c r="C32" s="25" t="s">
        <v>116</v>
      </c>
      <c r="D32" s="25">
        <v>2</v>
      </c>
      <c r="E32" s="26">
        <v>1</v>
      </c>
      <c r="F32" s="63" t="s">
        <v>87</v>
      </c>
      <c r="G32" s="63" t="s">
        <v>124</v>
      </c>
      <c r="H32" s="26"/>
      <c r="I32" s="66">
        <v>0.91</v>
      </c>
      <c r="J32" s="58">
        <v>5.39</v>
      </c>
      <c r="K32" s="59">
        <v>0.91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49.5" customHeight="1">
      <c r="A33" s="18">
        <v>23</v>
      </c>
      <c r="B33" s="19" t="s">
        <v>115</v>
      </c>
      <c r="C33" s="19" t="s">
        <v>117</v>
      </c>
      <c r="D33" s="19">
        <v>2</v>
      </c>
      <c r="E33" s="20">
        <v>1</v>
      </c>
      <c r="F33" s="64" t="s">
        <v>87</v>
      </c>
      <c r="G33" s="64" t="s">
        <v>124</v>
      </c>
      <c r="H33" s="20"/>
      <c r="I33" s="65">
        <v>0.9</v>
      </c>
      <c r="J33" s="58">
        <v>6.99</v>
      </c>
      <c r="K33" s="59">
        <v>0.9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49.5" customHeight="1">
      <c r="A34" s="24">
        <v>24</v>
      </c>
      <c r="B34" s="25" t="s">
        <v>118</v>
      </c>
      <c r="C34" s="25" t="s">
        <v>119</v>
      </c>
      <c r="D34" s="25">
        <v>2</v>
      </c>
      <c r="E34" s="26">
        <v>1</v>
      </c>
      <c r="F34" s="63" t="s">
        <v>87</v>
      </c>
      <c r="G34" s="63" t="s">
        <v>124</v>
      </c>
      <c r="H34" s="26"/>
      <c r="I34" s="66">
        <v>0.91</v>
      </c>
      <c r="J34" s="58">
        <v>6.99</v>
      </c>
      <c r="K34" s="59">
        <v>0.91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49.5" customHeight="1">
      <c r="A35" s="18">
        <v>25</v>
      </c>
      <c r="B35" s="19" t="s">
        <v>120</v>
      </c>
      <c r="C35" s="19" t="s">
        <v>121</v>
      </c>
      <c r="D35" s="19">
        <v>2</v>
      </c>
      <c r="E35" s="20">
        <v>1</v>
      </c>
      <c r="F35" s="67" t="s">
        <v>123</v>
      </c>
      <c r="G35" s="20"/>
      <c r="H35" s="20"/>
      <c r="I35" s="65"/>
      <c r="J35" s="58">
        <f>BillOfMaterials!$E35*BillOfMaterials!$I35</f>
        <v>0</v>
      </c>
      <c r="K35" s="59">
        <v>0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8" t="s">
        <v>19</v>
      </c>
      <c r="C36" s="28"/>
      <c r="D36" s="28"/>
      <c r="E36" s="29">
        <f>SUBTOTAL(109,BillOfMaterials!$E$15:$E$35)</f>
        <v>33</v>
      </c>
      <c r="F36" s="29"/>
      <c r="G36" s="29"/>
      <c r="H36" s="29"/>
      <c r="I36" s="30"/>
      <c r="J36" s="60">
        <f>SUBTOTAL(109,BillOfMaterials!$J$15:$J$35)</f>
        <v>132.62</v>
      </c>
      <c r="K36" s="60">
        <f>SUBTOTAL(109,BillOfMaterials!$K$15:$K$35)</f>
        <v>103.55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</sheetData>
  <hyperlinks>
    <hyperlink ref="G18" r:id="rId1" xr:uid="{E0B993E6-60A8-4414-BA3C-5A45FC33740C}"/>
    <hyperlink ref="G17" r:id="rId2" xr:uid="{990D7D0F-BB26-4CE6-995F-FF14169AE5DC}"/>
    <hyperlink ref="F17" r:id="rId3" xr:uid="{464D3F6C-7D65-4BFF-B0D4-6BFB34DD84FD}"/>
    <hyperlink ref="F21" r:id="rId4" xr:uid="{67DBFC71-CE28-457C-A187-6F1ADCBBDCC4}"/>
    <hyperlink ref="F22" r:id="rId5" xr:uid="{E40FA705-83D1-498B-A6AE-126FA3B76857}"/>
    <hyperlink ref="F20" r:id="rId6" xr:uid="{984CF54A-0BF4-4220-8C3C-288E36A12E12}"/>
    <hyperlink ref="F23" r:id="rId7" xr:uid="{1113F31C-87EE-40B7-8857-5E49498FDC9A}"/>
    <hyperlink ref="F24" r:id="rId8" xr:uid="{316AE619-632B-4AD6-B56A-5C0FDC166D46}"/>
    <hyperlink ref="F19" r:id="rId9" xr:uid="{210EFE1D-684A-4F50-8759-5B98716BF9EE}"/>
    <hyperlink ref="G16" r:id="rId10" xr:uid="{D8A5D334-4E3A-4F4D-8F14-4EEA289907A7}"/>
    <hyperlink ref="G15" r:id="rId11" xr:uid="{BA9BC788-A902-4F42-980F-22F1078B026F}"/>
    <hyperlink ref="F25" r:id="rId12" xr:uid="{4F3A3E25-3029-4D61-94E0-01AD05C01FCB}"/>
    <hyperlink ref="F26" r:id="rId13" xr:uid="{204B8044-0229-4E36-A78D-85C63D4B5DF8}"/>
    <hyperlink ref="G19" r:id="rId14" display="Amazon" xr:uid="{930E015C-90DA-441F-B95C-3E3092D29ABE}"/>
    <hyperlink ref="G20" r:id="rId15" xr:uid="{D3598F3B-D713-4EAE-9F2B-494C292E0272}"/>
    <hyperlink ref="G22" r:id="rId16" display="Amazon.deµ" xr:uid="{5EE43625-73B5-4C2B-857B-569B6F4BE2EB}"/>
    <hyperlink ref="G23" r:id="rId17" xr:uid="{A85BABA1-424D-4660-BF27-00C3594BB9FF}"/>
    <hyperlink ref="G24" r:id="rId18" xr:uid="{B8187B15-30BF-4D42-8CD8-C213625EB132}"/>
    <hyperlink ref="G25" r:id="rId19" xr:uid="{5EB3AF93-A7AB-42B8-ADD3-CFF3EC019A67}"/>
    <hyperlink ref="G26" r:id="rId20" xr:uid="{D8F24A70-A9F8-4DC2-BC2E-194C61D4B17E}"/>
    <hyperlink ref="G21" r:id="rId21" xr:uid="{956E7046-7161-4AAD-B23F-EE64749BA66C}"/>
    <hyperlink ref="F29" r:id="rId22" xr:uid="{FD9564EC-19E4-41F8-A01A-A23AAA9B8170}"/>
    <hyperlink ref="F30" r:id="rId23" xr:uid="{6A642255-FBFF-4161-84D7-ED75B0912961}"/>
    <hyperlink ref="F31" r:id="rId24" xr:uid="{86B108F4-02D5-4564-9DB1-75E55E780EFA}"/>
    <hyperlink ref="F32" r:id="rId25" xr:uid="{D3E1A0FD-DC26-403B-AF11-208168E1D29E}"/>
    <hyperlink ref="F33" r:id="rId26" xr:uid="{32D4224C-1F00-4D45-972E-A20EBDC5D437}"/>
    <hyperlink ref="F34" r:id="rId27" xr:uid="{510A096D-975D-4427-97C3-3A29A3880F32}"/>
    <hyperlink ref="G27" r:id="rId28" xr:uid="{DA2C444A-0162-41A1-8862-5F8E86318094}"/>
    <hyperlink ref="G28" r:id="rId29" xr:uid="{A1D6259B-AE6B-443E-91D5-C9280AF84ACF}"/>
    <hyperlink ref="G29" r:id="rId30" xr:uid="{18B1BD51-22B1-41EB-A4FC-0A97B10B6DEE}"/>
    <hyperlink ref="G30" r:id="rId31" xr:uid="{E9646C12-2105-4A9E-8823-CEA8994B7A7F}"/>
    <hyperlink ref="G31" r:id="rId32" xr:uid="{F3A0B415-3212-4E60-B2BF-0808684C0D46}"/>
    <hyperlink ref="G32" r:id="rId33" xr:uid="{ACEA6EF8-84FE-479A-80B6-4D460EE8A651}"/>
    <hyperlink ref="G33" r:id="rId34" xr:uid="{1D70B3A4-6CB0-43A5-850B-DCE6AFE99ED9}"/>
    <hyperlink ref="G34" r:id="rId35" xr:uid="{3EDA1926-3FEF-4853-8063-75E20F733D9B}"/>
  </hyperlinks>
  <pageMargins left="0.7" right="0.7" top="0.75" bottom="0.75" header="0.3" footer="0.3"/>
  <pageSetup paperSize="9" scale="42" fitToHeight="2" orientation="portrait" horizontalDpi="300" verticalDpi="300" r:id="rId36"/>
  <drawing r:id="rId37"/>
  <legacyDrawing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B8" sqref="B8"/>
    </sheetView>
  </sheetViews>
  <sheetFormatPr defaultColWidth="15.125" defaultRowHeight="15" customHeight="1"/>
  <cols>
    <col min="1" max="1" width="11.875" customWidth="1"/>
    <col min="2" max="2" width="44.125" customWidth="1"/>
    <col min="3" max="3" width="20.625" customWidth="1"/>
    <col min="4" max="26" width="8.875" customWidth="1"/>
  </cols>
  <sheetData>
    <row r="1" spans="1:26" ht="21.75" customHeight="1">
      <c r="A1" s="32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 t="s">
        <v>68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3" t="s">
        <v>11</v>
      </c>
      <c r="B6" s="33" t="s">
        <v>21</v>
      </c>
      <c r="C6" s="33" t="s">
        <v>22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4">
        <v>1</v>
      </c>
      <c r="B7" s="35" t="s">
        <v>104</v>
      </c>
      <c r="C7" s="3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7">
        <v>2</v>
      </c>
      <c r="B8" s="38" t="s">
        <v>107</v>
      </c>
      <c r="C8" s="3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40"/>
      <c r="B9" s="41"/>
      <c r="C9" s="4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43"/>
      <c r="B10" s="44"/>
      <c r="C10" s="45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40"/>
      <c r="B11" s="41"/>
      <c r="C11" s="4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43"/>
      <c r="B12" s="44"/>
      <c r="C12" s="4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40"/>
      <c r="B13" s="41"/>
      <c r="C13" s="4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43"/>
      <c r="B14" s="44"/>
      <c r="C14" s="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40"/>
      <c r="B15" s="41"/>
      <c r="C15" s="4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43"/>
      <c r="B16" s="44"/>
      <c r="C16" s="4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40"/>
      <c r="B17" s="41"/>
      <c r="C17" s="4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43"/>
      <c r="B18" s="44"/>
      <c r="C18" s="45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40"/>
      <c r="B19" s="41"/>
      <c r="C19" s="4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43"/>
      <c r="B20" s="44"/>
      <c r="C20" s="4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40"/>
      <c r="B21" s="41"/>
      <c r="C21" s="4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43"/>
      <c r="B22" s="44"/>
      <c r="C22" s="45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40"/>
      <c r="B23" s="41"/>
      <c r="C23" s="4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43"/>
      <c r="B24" s="44"/>
      <c r="C24" s="45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40"/>
      <c r="B25" s="41"/>
      <c r="C25" s="4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43"/>
      <c r="B26" s="44"/>
      <c r="C26" s="4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activeCell="D18" sqref="D18"/>
    </sheetView>
  </sheetViews>
  <sheetFormatPr defaultColWidth="15.125" defaultRowHeight="15" customHeight="1"/>
  <cols>
    <col min="1" max="1" width="9.625" customWidth="1"/>
    <col min="2" max="3" width="7.5" customWidth="1"/>
    <col min="4" max="4" width="18.625" customWidth="1"/>
    <col min="5" max="5" width="14.625" customWidth="1"/>
    <col min="6" max="6" width="6.375" customWidth="1"/>
    <col min="7" max="9" width="11.625" customWidth="1"/>
    <col min="10" max="10" width="6.125" customWidth="1"/>
    <col min="11" max="11" width="11.875" customWidth="1"/>
    <col min="12" max="12" width="8.625" customWidth="1"/>
    <col min="13" max="14" width="8.375" customWidth="1"/>
    <col min="15" max="15" width="23.625" customWidth="1"/>
    <col min="16" max="16" width="13" customWidth="1"/>
    <col min="17" max="17" width="10.5" customWidth="1"/>
    <col min="18" max="18" width="9" customWidth="1"/>
    <col min="19" max="19" width="14.375" customWidth="1"/>
    <col min="20" max="26" width="8.875" customWidth="1"/>
  </cols>
  <sheetData>
    <row r="1" spans="1:26" ht="27" customHeight="1">
      <c r="A1" s="46" t="s">
        <v>23</v>
      </c>
      <c r="B1" s="47"/>
      <c r="C1" s="47"/>
      <c r="D1" s="2"/>
      <c r="E1" s="47"/>
      <c r="F1" s="47"/>
      <c r="G1" s="47"/>
      <c r="H1" s="47"/>
      <c r="I1" s="47"/>
      <c r="J1" s="47"/>
      <c r="K1" s="47"/>
      <c r="L1" s="47"/>
      <c r="M1" s="47"/>
      <c r="N1" s="4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2" t="s">
        <v>69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48" t="s">
        <v>3</v>
      </c>
      <c r="E3" s="4" t="s">
        <v>24</v>
      </c>
      <c r="F3" s="2"/>
      <c r="G3" s="2"/>
      <c r="H3" s="2"/>
      <c r="I3" s="2"/>
      <c r="J3" s="2"/>
      <c r="K3" s="49" t="s">
        <v>25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7"/>
      <c r="B4" s="2"/>
      <c r="C4" s="2"/>
      <c r="D4" s="50" t="s">
        <v>26</v>
      </c>
      <c r="E4" s="6" t="s">
        <v>27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7"/>
      <c r="B5" s="2"/>
      <c r="C5" s="2"/>
      <c r="D5" s="50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2"/>
      <c r="B6" s="2"/>
      <c r="C6" s="2"/>
      <c r="D6" s="50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2"/>
      <c r="B7" s="2"/>
      <c r="C7" s="2"/>
      <c r="D7" s="50" t="s">
        <v>28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2"/>
      <c r="B8" s="2"/>
      <c r="C8" s="2"/>
      <c r="D8" s="51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>
      <c r="A10" s="15" t="s">
        <v>29</v>
      </c>
      <c r="B10" s="14" t="s">
        <v>8</v>
      </c>
      <c r="C10" s="14" t="s">
        <v>30</v>
      </c>
      <c r="D10" s="14" t="s">
        <v>9</v>
      </c>
      <c r="E10" s="14" t="s">
        <v>31</v>
      </c>
      <c r="F10" s="16" t="s">
        <v>12</v>
      </c>
      <c r="G10" s="52" t="s">
        <v>13</v>
      </c>
      <c r="H10" s="52" t="s">
        <v>32</v>
      </c>
      <c r="I10" s="52" t="s">
        <v>33</v>
      </c>
      <c r="J10" s="16" t="s">
        <v>15</v>
      </c>
      <c r="K10" s="16" t="s">
        <v>34</v>
      </c>
      <c r="L10" s="16" t="s">
        <v>16</v>
      </c>
      <c r="M10" s="16" t="s">
        <v>35</v>
      </c>
      <c r="N10" s="17" t="s">
        <v>18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>
      <c r="A11" s="19" t="s">
        <v>36</v>
      </c>
      <c r="B11" s="18">
        <v>50746</v>
      </c>
      <c r="C11" s="18">
        <v>4504369</v>
      </c>
      <c r="D11" s="19" t="s">
        <v>37</v>
      </c>
      <c r="E11" s="19" t="s">
        <v>38</v>
      </c>
      <c r="F11" s="20">
        <v>1</v>
      </c>
      <c r="G11" s="20" t="s">
        <v>39</v>
      </c>
      <c r="H11" s="53" t="s">
        <v>40</v>
      </c>
      <c r="I11" s="53"/>
      <c r="J11" s="20" t="s">
        <v>41</v>
      </c>
      <c r="K11" s="54"/>
      <c r="L11" s="21">
        <v>0.1</v>
      </c>
      <c r="M11" s="22">
        <f>Example!$F11*Example!$L11</f>
        <v>0.1</v>
      </c>
      <c r="N11" s="23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>
      <c r="A12" s="25" t="s">
        <v>42</v>
      </c>
      <c r="B12" s="24">
        <v>3024</v>
      </c>
      <c r="C12" s="24">
        <v>302401</v>
      </c>
      <c r="D12" s="25" t="s">
        <v>43</v>
      </c>
      <c r="E12" s="25" t="s">
        <v>38</v>
      </c>
      <c r="F12" s="26">
        <v>1</v>
      </c>
      <c r="G12" s="26" t="s">
        <v>39</v>
      </c>
      <c r="H12" s="55" t="s">
        <v>40</v>
      </c>
      <c r="I12" s="55"/>
      <c r="J12" s="26" t="s">
        <v>41</v>
      </c>
      <c r="K12" s="56"/>
      <c r="L12" s="27">
        <v>0.1</v>
      </c>
      <c r="M12" s="22">
        <f>Example!$F12*Example!$L12</f>
        <v>0.1</v>
      </c>
      <c r="N12" s="23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>
      <c r="A13" s="19" t="s">
        <v>42</v>
      </c>
      <c r="B13" s="18">
        <v>3023</v>
      </c>
      <c r="C13" s="18">
        <v>302301</v>
      </c>
      <c r="D13" s="19" t="s">
        <v>44</v>
      </c>
      <c r="E13" s="19" t="s">
        <v>38</v>
      </c>
      <c r="F13" s="20">
        <v>2</v>
      </c>
      <c r="G13" s="20" t="s">
        <v>39</v>
      </c>
      <c r="H13" s="53" t="s">
        <v>40</v>
      </c>
      <c r="I13" s="53"/>
      <c r="J13" s="20" t="s">
        <v>41</v>
      </c>
      <c r="K13" s="54"/>
      <c r="L13" s="21">
        <v>0.1</v>
      </c>
      <c r="M13" s="22">
        <f>Example!$F13*Example!$L13</f>
        <v>0.2</v>
      </c>
      <c r="N13" s="23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>
      <c r="A14" s="25" t="s">
        <v>42</v>
      </c>
      <c r="B14" s="24">
        <v>3023</v>
      </c>
      <c r="C14" s="24">
        <v>4211398</v>
      </c>
      <c r="D14" s="25" t="s">
        <v>44</v>
      </c>
      <c r="E14" s="25" t="s">
        <v>45</v>
      </c>
      <c r="F14" s="26">
        <v>1</v>
      </c>
      <c r="G14" s="26" t="s">
        <v>39</v>
      </c>
      <c r="H14" s="55" t="s">
        <v>40</v>
      </c>
      <c r="I14" s="55"/>
      <c r="J14" s="26" t="s">
        <v>41</v>
      </c>
      <c r="K14" s="56"/>
      <c r="L14" s="27">
        <v>0.1</v>
      </c>
      <c r="M14" s="22">
        <f>Example!$F14*Example!$L14</f>
        <v>0.1</v>
      </c>
      <c r="N14" s="23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9" t="s">
        <v>42</v>
      </c>
      <c r="B15" s="18">
        <v>3794</v>
      </c>
      <c r="C15" s="18">
        <v>379401</v>
      </c>
      <c r="D15" s="19" t="s">
        <v>46</v>
      </c>
      <c r="E15" s="19" t="s">
        <v>38</v>
      </c>
      <c r="F15" s="20">
        <v>1</v>
      </c>
      <c r="G15" s="20" t="s">
        <v>39</v>
      </c>
      <c r="H15" s="53" t="s">
        <v>40</v>
      </c>
      <c r="I15" s="53"/>
      <c r="J15" s="20" t="s">
        <v>41</v>
      </c>
      <c r="K15" s="54"/>
      <c r="L15" s="21">
        <v>0.1</v>
      </c>
      <c r="M15" s="22">
        <f>Example!$F15*Example!$L15</f>
        <v>0.1</v>
      </c>
      <c r="N15" s="23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5" t="s">
        <v>42</v>
      </c>
      <c r="B16" s="24">
        <v>3623</v>
      </c>
      <c r="C16" s="24">
        <v>362301</v>
      </c>
      <c r="D16" s="25" t="s">
        <v>47</v>
      </c>
      <c r="E16" s="25" t="s">
        <v>38</v>
      </c>
      <c r="F16" s="26">
        <v>1</v>
      </c>
      <c r="G16" s="26" t="s">
        <v>39</v>
      </c>
      <c r="H16" s="55" t="s">
        <v>40</v>
      </c>
      <c r="I16" s="55"/>
      <c r="J16" s="26" t="s">
        <v>41</v>
      </c>
      <c r="K16" s="56"/>
      <c r="L16" s="27">
        <v>0.1</v>
      </c>
      <c r="M16" s="22">
        <f>Example!$F16*Example!$L16</f>
        <v>0.1</v>
      </c>
      <c r="N16" s="23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9" t="s">
        <v>42</v>
      </c>
      <c r="B17" s="18">
        <v>3623</v>
      </c>
      <c r="C17" s="18">
        <v>362321</v>
      </c>
      <c r="D17" s="19" t="s">
        <v>47</v>
      </c>
      <c r="E17" s="19" t="s">
        <v>48</v>
      </c>
      <c r="F17" s="20">
        <v>1</v>
      </c>
      <c r="G17" s="20" t="s">
        <v>39</v>
      </c>
      <c r="H17" s="53" t="s">
        <v>40</v>
      </c>
      <c r="I17" s="53"/>
      <c r="J17" s="20" t="s">
        <v>41</v>
      </c>
      <c r="K17" s="54"/>
      <c r="L17" s="21">
        <v>0.1</v>
      </c>
      <c r="M17" s="22">
        <f>Example!$F17*Example!$L17</f>
        <v>0.1</v>
      </c>
      <c r="N17" s="23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5" t="s">
        <v>42</v>
      </c>
      <c r="B18" s="24">
        <v>94148</v>
      </c>
      <c r="C18" s="24">
        <v>302201</v>
      </c>
      <c r="D18" s="25" t="s">
        <v>49</v>
      </c>
      <c r="E18" s="25" t="s">
        <v>38</v>
      </c>
      <c r="F18" s="26">
        <v>1</v>
      </c>
      <c r="G18" s="26" t="s">
        <v>39</v>
      </c>
      <c r="H18" s="55" t="s">
        <v>40</v>
      </c>
      <c r="I18" s="55"/>
      <c r="J18" s="26" t="s">
        <v>41</v>
      </c>
      <c r="K18" s="56"/>
      <c r="L18" s="27">
        <v>0.15</v>
      </c>
      <c r="M18" s="22">
        <f>Example!$F18*Example!$L18</f>
        <v>0.15</v>
      </c>
      <c r="N18" s="23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9" t="s">
        <v>50</v>
      </c>
      <c r="B19" s="18">
        <v>6141</v>
      </c>
      <c r="C19" s="18">
        <v>4210633</v>
      </c>
      <c r="D19" s="19" t="s">
        <v>51</v>
      </c>
      <c r="E19" s="19" t="s">
        <v>52</v>
      </c>
      <c r="F19" s="20">
        <v>1</v>
      </c>
      <c r="G19" s="20" t="s">
        <v>39</v>
      </c>
      <c r="H19" s="53" t="s">
        <v>40</v>
      </c>
      <c r="I19" s="53"/>
      <c r="J19" s="20" t="s">
        <v>41</v>
      </c>
      <c r="K19" s="54"/>
      <c r="L19" s="21">
        <v>0.1</v>
      </c>
      <c r="M19" s="22">
        <f>Example!$F19*Example!$L19</f>
        <v>0.1</v>
      </c>
      <c r="N19" s="23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5" t="s">
        <v>50</v>
      </c>
      <c r="B20" s="24">
        <v>3070</v>
      </c>
      <c r="C20" s="24">
        <v>307021</v>
      </c>
      <c r="D20" s="25" t="s">
        <v>53</v>
      </c>
      <c r="E20" s="25" t="s">
        <v>48</v>
      </c>
      <c r="F20" s="26">
        <v>4</v>
      </c>
      <c r="G20" s="26" t="s">
        <v>39</v>
      </c>
      <c r="H20" s="55" t="s">
        <v>40</v>
      </c>
      <c r="I20" s="55"/>
      <c r="J20" s="26" t="s">
        <v>41</v>
      </c>
      <c r="K20" s="56"/>
      <c r="L20" s="27">
        <v>0.1</v>
      </c>
      <c r="M20" s="22">
        <f>Example!$F20*Example!$L20</f>
        <v>0.4</v>
      </c>
      <c r="N20" s="23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9" t="s">
        <v>50</v>
      </c>
      <c r="B21" s="18">
        <v>2412</v>
      </c>
      <c r="C21" s="18">
        <v>241201</v>
      </c>
      <c r="D21" s="19" t="s">
        <v>54</v>
      </c>
      <c r="E21" s="19" t="s">
        <v>38</v>
      </c>
      <c r="F21" s="20">
        <v>1</v>
      </c>
      <c r="G21" s="20" t="s">
        <v>39</v>
      </c>
      <c r="H21" s="53" t="s">
        <v>40</v>
      </c>
      <c r="I21" s="53"/>
      <c r="J21" s="20" t="s">
        <v>41</v>
      </c>
      <c r="K21" s="54"/>
      <c r="L21" s="21">
        <v>0.1</v>
      </c>
      <c r="M21" s="22">
        <f>Example!$F21*Example!$L21</f>
        <v>0.1</v>
      </c>
      <c r="N21" s="23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5" t="s">
        <v>50</v>
      </c>
      <c r="B22" s="24">
        <v>6019</v>
      </c>
      <c r="C22" s="24">
        <v>4538353</v>
      </c>
      <c r="D22" s="25" t="s">
        <v>55</v>
      </c>
      <c r="E22" s="25" t="s">
        <v>38</v>
      </c>
      <c r="F22" s="26">
        <v>4</v>
      </c>
      <c r="G22" s="26" t="s">
        <v>39</v>
      </c>
      <c r="H22" s="55" t="s">
        <v>40</v>
      </c>
      <c r="I22" s="55"/>
      <c r="J22" s="26" t="s">
        <v>41</v>
      </c>
      <c r="K22" s="56"/>
      <c r="L22" s="27">
        <v>0.15</v>
      </c>
      <c r="M22" s="22">
        <f>Example!$F22*Example!$L22</f>
        <v>0.6</v>
      </c>
      <c r="N22" s="23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19" t="s">
        <v>50</v>
      </c>
      <c r="B23" s="18">
        <v>2431</v>
      </c>
      <c r="C23" s="18">
        <v>4558168</v>
      </c>
      <c r="D23" s="19" t="s">
        <v>56</v>
      </c>
      <c r="E23" s="19" t="s">
        <v>38</v>
      </c>
      <c r="F23" s="20">
        <v>1</v>
      </c>
      <c r="G23" s="20" t="s">
        <v>39</v>
      </c>
      <c r="H23" s="53" t="s">
        <v>40</v>
      </c>
      <c r="I23" s="53"/>
      <c r="J23" s="20" t="s">
        <v>41</v>
      </c>
      <c r="K23" s="54"/>
      <c r="L23" s="21">
        <v>0.2</v>
      </c>
      <c r="M23" s="22">
        <f>Example!$F23*Example!$L23</f>
        <v>0.2</v>
      </c>
      <c r="N23" s="23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5" t="s">
        <v>50</v>
      </c>
      <c r="B24" s="24">
        <v>63868</v>
      </c>
      <c r="C24" s="24">
        <v>4535737</v>
      </c>
      <c r="D24" s="25" t="s">
        <v>57</v>
      </c>
      <c r="E24" s="25" t="s">
        <v>38</v>
      </c>
      <c r="F24" s="26">
        <v>4</v>
      </c>
      <c r="G24" s="26" t="s">
        <v>39</v>
      </c>
      <c r="H24" s="55" t="s">
        <v>40</v>
      </c>
      <c r="I24" s="55"/>
      <c r="J24" s="26" t="s">
        <v>41</v>
      </c>
      <c r="K24" s="56"/>
      <c r="L24" s="27">
        <v>0.15</v>
      </c>
      <c r="M24" s="22">
        <f>Example!$F24*Example!$L24</f>
        <v>0.6</v>
      </c>
      <c r="N24" s="23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9" t="s">
        <v>50</v>
      </c>
      <c r="B25" s="18">
        <v>2540</v>
      </c>
      <c r="C25" s="18">
        <v>4211632</v>
      </c>
      <c r="D25" s="19" t="s">
        <v>58</v>
      </c>
      <c r="E25" s="19" t="s">
        <v>45</v>
      </c>
      <c r="F25" s="20">
        <v>4</v>
      </c>
      <c r="G25" s="20" t="s">
        <v>39</v>
      </c>
      <c r="H25" s="53" t="s">
        <v>40</v>
      </c>
      <c r="I25" s="53"/>
      <c r="J25" s="20" t="s">
        <v>41</v>
      </c>
      <c r="K25" s="54"/>
      <c r="L25" s="21">
        <v>0.15</v>
      </c>
      <c r="M25" s="22">
        <f>Example!$F25*Example!$L25</f>
        <v>0.6</v>
      </c>
      <c r="N25" s="23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5" t="s">
        <v>50</v>
      </c>
      <c r="B26" s="24">
        <v>3176</v>
      </c>
      <c r="C26" s="24">
        <v>4225733</v>
      </c>
      <c r="D26" s="25" t="s">
        <v>59</v>
      </c>
      <c r="E26" s="25" t="s">
        <v>52</v>
      </c>
      <c r="F26" s="26">
        <v>1</v>
      </c>
      <c r="G26" s="26" t="s">
        <v>39</v>
      </c>
      <c r="H26" s="55" t="s">
        <v>40</v>
      </c>
      <c r="I26" s="55"/>
      <c r="J26" s="26" t="s">
        <v>41</v>
      </c>
      <c r="K26" s="56"/>
      <c r="L26" s="27">
        <v>0.2</v>
      </c>
      <c r="M26" s="22">
        <f>Example!$F26*Example!$L26</f>
        <v>0.2</v>
      </c>
      <c r="N26" s="23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19" t="s">
        <v>60</v>
      </c>
      <c r="B27" s="18">
        <v>49668</v>
      </c>
      <c r="C27" s="18">
        <v>4224793</v>
      </c>
      <c r="D27" s="19" t="s">
        <v>61</v>
      </c>
      <c r="E27" s="19" t="s">
        <v>62</v>
      </c>
      <c r="F27" s="20">
        <v>1</v>
      </c>
      <c r="G27" s="20" t="s">
        <v>39</v>
      </c>
      <c r="H27" s="53" t="s">
        <v>40</v>
      </c>
      <c r="I27" s="53"/>
      <c r="J27" s="20" t="s">
        <v>41</v>
      </c>
      <c r="K27" s="54"/>
      <c r="L27" s="21">
        <v>0.1</v>
      </c>
      <c r="M27" s="22">
        <f>Example!$F27*Example!$L27</f>
        <v>0.1</v>
      </c>
      <c r="N27" s="23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5" t="s">
        <v>63</v>
      </c>
      <c r="B28" s="24">
        <v>32123</v>
      </c>
      <c r="C28" s="24">
        <v>4211573</v>
      </c>
      <c r="D28" s="25" t="s">
        <v>64</v>
      </c>
      <c r="E28" s="25" t="s">
        <v>45</v>
      </c>
      <c r="F28" s="26">
        <v>4</v>
      </c>
      <c r="G28" s="26" t="s">
        <v>39</v>
      </c>
      <c r="H28" s="55" t="s">
        <v>40</v>
      </c>
      <c r="I28" s="55"/>
      <c r="J28" s="26" t="s">
        <v>41</v>
      </c>
      <c r="K28" s="56"/>
      <c r="L28" s="27">
        <v>0.1</v>
      </c>
      <c r="M28" s="22">
        <f>Example!$F28*Example!$L28</f>
        <v>0.4</v>
      </c>
      <c r="N28" s="23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19" t="s">
        <v>63</v>
      </c>
      <c r="B29" s="18">
        <v>6590</v>
      </c>
      <c r="C29" s="18">
        <v>4211622</v>
      </c>
      <c r="D29" s="19" t="s">
        <v>65</v>
      </c>
      <c r="E29" s="19" t="s">
        <v>45</v>
      </c>
      <c r="F29" s="20">
        <v>8</v>
      </c>
      <c r="G29" s="20" t="s">
        <v>39</v>
      </c>
      <c r="H29" s="53" t="s">
        <v>40</v>
      </c>
      <c r="I29" s="53"/>
      <c r="J29" s="20" t="s">
        <v>41</v>
      </c>
      <c r="K29" s="54"/>
      <c r="L29" s="21">
        <v>0.15</v>
      </c>
      <c r="M29" s="22">
        <f>Example!$F29*Example!$L29</f>
        <v>1.2</v>
      </c>
      <c r="N29" s="23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5" t="s">
        <v>66</v>
      </c>
      <c r="B30" s="24">
        <v>3957</v>
      </c>
      <c r="C30" s="24">
        <v>4211473</v>
      </c>
      <c r="D30" s="25" t="s">
        <v>67</v>
      </c>
      <c r="E30" s="25" t="s">
        <v>45</v>
      </c>
      <c r="F30" s="26">
        <v>4</v>
      </c>
      <c r="G30" s="26" t="s">
        <v>39</v>
      </c>
      <c r="H30" s="55" t="s">
        <v>40</v>
      </c>
      <c r="I30" s="55"/>
      <c r="J30" s="26" t="s">
        <v>41</v>
      </c>
      <c r="K30" s="56"/>
      <c r="L30" s="27">
        <v>0.1</v>
      </c>
      <c r="M30" s="22">
        <f>Example!$F30*Example!$L30</f>
        <v>0.4</v>
      </c>
      <c r="N30" s="23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8"/>
      <c r="B31" s="28"/>
      <c r="C31" s="28"/>
      <c r="D31" s="28" t="s">
        <v>19</v>
      </c>
      <c r="E31" s="28"/>
      <c r="F31" s="29">
        <f>SUBTOTAL(109,Example!$F$11:$F$30)</f>
        <v>46</v>
      </c>
      <c r="G31" s="29"/>
      <c r="H31" s="29"/>
      <c r="I31" s="29"/>
      <c r="J31" s="29"/>
      <c r="K31" s="28"/>
      <c r="L31" s="30"/>
      <c r="M31" s="31">
        <f>SUBTOTAL(109,Example!$M$11:$M$30)</f>
        <v>5.8500000000000014</v>
      </c>
      <c r="N31" s="57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BillOfMaterials</vt:lpstr>
      <vt:lpstr>Revisions</vt:lpstr>
      <vt:lpstr>Example</vt:lpstr>
      <vt:lpstr>BillOfMaterials!Print_Area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Kevin-Laptop</cp:lastModifiedBy>
  <cp:lastPrinted>2019-06-17T18:50:07Z</cp:lastPrinted>
  <dcterms:modified xsi:type="dcterms:W3CDTF">2019-06-17T18:51:45Z</dcterms:modified>
</cp:coreProperties>
</file>