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jaronstrypsteen/OneDrive - Hogeschool West-Vlaanderen/S2/Project 1/"/>
    </mc:Choice>
  </mc:AlternateContent>
  <xr:revisionPtr revIDLastSave="0" documentId="13_ncr:1_{E97926F5-4777-2F43-802D-7CE1DE8D3E2F}" xr6:coauthVersionLast="43" xr6:coauthVersionMax="43" xr10:uidLastSave="{00000000-0000-0000-0000-000000000000}"/>
  <bookViews>
    <workbookView xWindow="0" yWindow="460" windowWidth="33600" windowHeight="19560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15" i="1" l="1"/>
  <c r="M11" i="3"/>
  <c r="M12" i="3"/>
  <c r="N31" i="3" s="1"/>
  <c r="M13" i="3"/>
  <c r="M31" i="3" s="1"/>
  <c r="E8" i="3" s="1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27" i="1"/>
  <c r="C8" i="1" s="1"/>
  <c r="J27" i="1" l="1"/>
  <c r="C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<sst xmlns="http://schemas.openxmlformats.org/spreadsheetml/2006/main" count="223" uniqueCount="104">
  <si>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</si>
  <si>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</si>
  <si>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</si>
  <si>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</si>
  <si>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</si>
  <si>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</si>
  <si>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</si>
  <si>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</si>
  <si>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</si>
  <si>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</si>
  <si>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</si>
  <si>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</si>
  <si>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</si>
  <si>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</si>
  <si>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</si>
  <si>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</si>
  <si>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</si>
  <si>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</si>
  <si>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</si>
  <si>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</si>
  <si>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</si>
  <si>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</si>
  <si>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</si>
  <si>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</si>
  <si>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</si>
  <si>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</si>
  <si>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</si>
  <si>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</si>
  <si>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</si>
  <si>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</si>
  <si>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</si>
  <si>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</si>
  <si>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</si>
  <si>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</si>
  <si>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</si>
  <si>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</si>
  <si>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</si>
  <si>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</si>
  <si>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</si>
  <si>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</si>
  <si>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</si>
  <si>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</si>
  <si>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</si>
  <si>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</si>
  <si>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</si>
  <si>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</si>
  <si>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</si>
  <si>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</si>
  <si>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</si>
  <si>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</si>
  <si>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</si>
  <si>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</si>
  <si>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</si>
  <si>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</si>
  <si>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</si>
  <si>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</si>
  <si>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</si>
  <si>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</si>
  <si>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</si>
  <si>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</si>
  <si>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</si>
  <si>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</si>
  <si>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</si>
  <si>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</si>
  <si>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</si>
  <si>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</si>
  <si>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</si>
  <si>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</si>
  <si>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Whenever there are things that change in the original BOM you note this down here!</t>
  </si>
  <si>
    <t>EXAMPLE on how to list parts of your project</t>
  </si>
  <si>
    <t>1NMCT3</t>
  </si>
  <si>
    <t>Strypsteen</t>
  </si>
  <si>
    <t>Jaron</t>
  </si>
  <si>
    <t>Kiwi elektronics</t>
  </si>
  <si>
    <t>SOS solutions</t>
  </si>
  <si>
    <t>Solenoid Lock</t>
  </si>
  <si>
    <t>Alieexpress</t>
  </si>
  <si>
    <t>Electronical lock</t>
  </si>
  <si>
    <t>RGB Led</t>
  </si>
  <si>
    <t>To know the locking state</t>
  </si>
  <si>
    <t>Prototyping kit</t>
  </si>
  <si>
    <t>Display</t>
  </si>
  <si>
    <t>Show IP and locking state</t>
  </si>
  <si>
    <t>to power solenoid</t>
  </si>
  <si>
    <t>6-12V adapter</t>
  </si>
  <si>
    <t>Resistors</t>
  </si>
  <si>
    <t>To open lock</t>
  </si>
  <si>
    <t>RFID cards</t>
  </si>
  <si>
    <t>Extra cards</t>
  </si>
  <si>
    <t>Dertronics.nl</t>
  </si>
  <si>
    <t>Transistor</t>
  </si>
  <si>
    <t>For connecting the lock with 12V</t>
  </si>
  <si>
    <t>diode</t>
  </si>
  <si>
    <t>For use with the transistor</t>
  </si>
  <si>
    <t>Aliexpress</t>
  </si>
  <si>
    <t>Barcode scanner</t>
  </si>
  <si>
    <t>Scanning the barcode</t>
  </si>
  <si>
    <t>Doormagnet</t>
  </si>
  <si>
    <t>Sensor to know if the door is open</t>
  </si>
  <si>
    <t>RFID sensor</t>
  </si>
  <si>
    <t>Raspberry Pi kit</t>
  </si>
  <si>
    <t>Microcontroller with SD card and power supply</t>
  </si>
  <si>
    <t>V1</t>
  </si>
  <si>
    <t>LockCypher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</si>
</sst>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8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u/>
      <sz val="11"/>
      <color theme="10"/>
      <name val="Arial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6" fillId="3" borderId="0" xfId="1" applyFill="1" applyAlignment="1">
      <alignment horizontal="center" vertical="top"/>
    </xf>
    <xf numFmtId="0" fontId="16" fillId="5" borderId="0" xfId="1" applyFill="1" applyAlignment="1">
      <alignment horizontal="center" vertical="top"/>
    </xf>
    <xf numFmtId="165" fontId="8" fillId="3" borderId="0" xfId="0" applyNumberFormat="1" applyFont="1" applyFill="1" applyAlignment="1">
      <alignment vertical="top"/>
    </xf>
    <xf numFmtId="165" fontId="8" fillId="5" borderId="0" xfId="0" applyNumberFormat="1" applyFont="1" applyFill="1" applyAlignment="1">
      <alignment vertical="top"/>
    </xf>
    <xf numFmtId="165" fontId="9" fillId="5" borderId="0" xfId="0" applyNumberFormat="1" applyFont="1" applyFill="1"/>
    <xf numFmtId="0" fontId="17" fillId="5" borderId="0" xfId="1" applyFont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922155</xdr:colOff>
      <xdr:row>1</xdr:row>
      <xdr:rowOff>9525</xdr:rowOff>
    </xdr:from>
    <xdr:to>
      <xdr:col>6</xdr:col>
      <xdr:colOff>1106670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16741" y="171856"/>
          <a:ext cx="2800906" cy="210068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44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44</xdr:row>
      <xdr:rowOff>76200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44</xdr:row>
      <xdr:rowOff>76200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4A3C9DF-6FD3-BE4F-BCAE-455C03FE55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44</xdr:row>
      <xdr:rowOff>76200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BA66624-868C-6549-8574-B8987A957D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44</xdr:row>
      <xdr:rowOff>76200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9911F1C-6D51-DA41-BBC6-7FEBCAE135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E0D76845-BA2B-4343-9889-27111E3C0B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3169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9A22657C-94D2-6546-9FD4-C316FD43C9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1FAE5A0C-6A95-8842-8B9D-5B652564F5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BE97DE4F-79B6-1D4B-8F30-4D6D44FAE4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43118007-EF93-F943-8FCB-563FD92218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l.aliexpress.com/item/Free-Shipping-RFID-module-RC522-Kits-S50-13-56-Mhz-6cm-With-Tags-SPI-Write-Read/32523771442.html?spm=a2g0z.search0104.3.8.2f5e4ab4uYABzd&amp;ws_ab_test=searchweb0_0,searchweb201602_9_10065_10068_319_317_10696_10084_453_10083_454_10618_10304_10307_10820_10821_537_10302_536_10902_10843_10059_10884_10887_321_322_10103,searchweb201603_56,ppcSwitch_0&amp;algo_expid=ef48de6a-cb63-442e-abd5-4aa178c8d16b-1&amp;algo_pvid=ef48de6a-cb63-442e-abd5-4aa178c8d16b" TargetMode="External"/><Relationship Id="rId13" Type="http://schemas.openxmlformats.org/officeDocument/2006/relationships/hyperlink" Target="https://nl.aliexpress.com/item/Youku-1D-CCD-Ontvangst-Barcode-Scanner-TTL-Rs232-USB-Kleine-Barcode-Scanner-Module-32-Bit-Bar/32956793351.html?spm=a2g0z.search0604.3.59.7fa235b47U6oiu&amp;ws_ab_test=searchweb0_0%2Csearchweb201602_9_10065_10068_319_317_10696_10084_453_10083_454_10618_10304_10307_10820_10821_537_10302_536_10902_10843_10059_10884_10887_321_322_10103%2Csearchweb201603_56%2CppcSwitch_0&amp;algo_pvid=219c7613-a45f-41f5-b764-c0c0c3b1fda7&amp;algo_expid=219c7613-a45f-41f5-b764-c0c0c3b1fda7-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nl.aliexpress.com/item/Mini-DC-6-V-12-V-Elektrische-Solenoid-Lock-Kleine-Elektromagnetische-Lock-Kastdeur-Electric-Slotassemblage-Solenoid/32921612484.html?spm=a2g0z.search0104.3.1.6951399ck5pYnG&amp;ws_ab_test=searchweb0_0%2Csearchweb201602_9_10065_10068_319_317_10696_10084_453_10083_454_10618_10304_10307_10820_10821_537_10302_536_10902_10843_10059_10884_10887_321_322_10103%2Csearchweb201603_56%2CppcSwitch_0&amp;algo_pvid=bbe14e6f-a459-4c79-9747-ec83c967f725&amp;algo_expid=bbe14e6f-a459-4c79-9747-ec83c967f725-0" TargetMode="External"/><Relationship Id="rId7" Type="http://schemas.openxmlformats.org/officeDocument/2006/relationships/hyperlink" Target="https://nl.aliexpress.com/item/1-stks-100-240-v-AC-naar-DC-Power-Adapter-Voeding-Lader-adapter-5-v-12/32848008129.html?spm=a2g0z.search0104.3.3.47d027628fWUfj&amp;ws_ab_test=searchweb0_0%2Csearchweb201602_9_10065_10068_319_317_10696_10084_453_10083_454_10618_10304_10307_10820_10821_537_10302_536_10902_10843_10059_10884_10887_321_322_10103%2Csearchweb201603_56%2CppcSwitch_0&amp;algo_pvid=dc24f194-b218-4ed4-be26-0476396d7175&amp;algo_expid=dc24f194-b218-4ed4-be26-0476396d7175-0" TargetMode="External"/><Relationship Id="rId12" Type="http://schemas.openxmlformats.org/officeDocument/2006/relationships/hyperlink" Target="https://nl.aliexpress.com/item/100PCS-1N4007-4007-1A-1000V-DO-41-High-quality-Rectifier-Diode-IN4007-free-shipping/32731035430.html?spm=a2g0z.search0104.3.8.77472dc9QQqJVs&amp;ws_ab_test=searchweb0_0,searchweb201602_9_10065_10068_319_317_10696_10084_453_10083_454_10618_10304_10307_10820_10821_537_10302_536_10902_10843_10059_10884_10887_321_322_10103,searchweb201603_56,ppcSwitch_0&amp;algo_expid=bc3bb3ad-2902-4648-8b00-5a9819c46659-1&amp;algo_pvid=bc3bb3ad-2902-4648-8b00-5a9819c46659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sossolutions.nl/raspberry-pi-3b-plus-starterkit" TargetMode="External"/><Relationship Id="rId16" Type="http://schemas.openxmlformats.org/officeDocument/2006/relationships/hyperlink" Target="https://nl.aliexpress.com/item/Deur-Sensor-Alarm-Mini-Magnetische-Sensor-Home-Deur-Window-Entry-Waarschuwing-Alarm-Schakelaar-Deur-Contact-Magneet/32891982913.html?spm=a2g0z.search0604.3.172.700e655cKXU9gR&amp;ws_ab_test=searchweb0_0%2Csearchweb201602_9_10065_10068_319_317_10696_10084_453_10083_454_10618_10304_10307_10820_10821_537_10302_536_10902_10843_10059_10884_10887_321_322_10103%2Csearchweb201603_56%2CppcSwitch_0&amp;algo_pvid=52206a71-43c1-4b8c-b0d1-0f1e8b3bac5a&amp;algo_expid=52206a71-43c1-4b8c-b0d1-0f1e8b3bac5a-26" TargetMode="External"/><Relationship Id="rId1" Type="http://schemas.openxmlformats.org/officeDocument/2006/relationships/hyperlink" Target="https://www.kiwi-electronics.nl/raspberry-pi/raspberry-pi-3-model-b-plus-basic-pack-black-grey" TargetMode="External"/><Relationship Id="rId6" Type="http://schemas.openxmlformats.org/officeDocument/2006/relationships/hyperlink" Target="https://nl.aliexpress.com/item/Nieuwe-originele-4pin-0-96-Wit-Blauw-Geel-blauw-0-96-inch-OLED-128X64-OLED-Display/32835854912.html?spm=a2g0z.search0104.3.18.310a6d24gMCuwJ&amp;ws_ab_test=searchweb0_0%2Csearchweb201602_9_10065_10068_319_317_10696_10084_453_10083_454_10618_10304_10307_10820_10821_537_10302_536_10902_10843_10059_10884_10887_321_322_10103%2Csearchweb201603_56%2CppcSwitch_0&amp;algo_pvid=8bae9f07-ede9-40d7-b8eb-d436ff7eb6d3&amp;algo_expid=8bae9f07-ede9-40d7-b8eb-d436ff7eb6d3-2" TargetMode="External"/><Relationship Id="rId11" Type="http://schemas.openxmlformats.org/officeDocument/2006/relationships/hyperlink" Target="https://nl.aliexpress.com/item/20PCS-BC337-BC327-BC337-25-BC327-25-each-10pcs-PNP-NPN-Transistor-TO-92-Triode-Transistor/32423168883.html?spm=a2g0z.search0104.3.22.397130e4eqLwIr&amp;ws_ab_test=searchweb0_0,searchweb201602_9_10065_10068_319_317_10696_10084_453_10083_454_10618_10304_10307_10820_10821_537_10302_536_10902_10843_10059_10884_10887_321_322_10103,searchweb201603_56,ppcSwitch_0&amp;algo_expid=5dbd1213-ab90-4fe0-97b5-a32006a523c8-3&amp;algo_pvid=5dbd1213-ab90-4fe0-97b5-a32006a523c8" TargetMode="External"/><Relationship Id="rId5" Type="http://schemas.openxmlformats.org/officeDocument/2006/relationships/hyperlink" Target="https://nl.aliexpress.com/item/20-stks-Multicolor-4pin-5mm-RGB-Led-Diode-Licht-Lamp-Tricolor-Ronde-Gemeenschappelijke-Anode-LED-F5/32852334348.html?spm=a2g0z.search0104.3.2.2fb45071bboQGV&amp;ws_ab_test=searchweb0_0%2Csearchweb201602_9_10065_10068_319_317_10696_10084_453_10083_454_10618_10304_10307_10820_10821_537_10302_536_10902_10843_10059_10884_10887_321_322_10103%2Csearchweb201603_56%2CppcSwitch_0&amp;algo_pvid=3c45d237-1a6d-4df1-8f0a-8cef056118e7&amp;algo_expid=3c45d237-1a6d-4df1-8f0a-8cef056118e7-0" TargetMode="External"/><Relationship Id="rId15" Type="http://schemas.openxmlformats.org/officeDocument/2006/relationships/hyperlink" Target="https://nl.aliexpress.com/item/Safearmed-TM-1-PCS-Wired-Plastic-Magnet-Sensor-Door-Window-Open-detector-NC-Relay-output-Alarm/32690205845.html?spm=a2g0z.search0604.3.124.700e655cKXU9gR&amp;ws_ab_test=searchweb0_0,searchweb201602_9_10065_10068_319_317_10696_10084_453_10083_454_10618_10304_10307_10820_10821_537_10302_536_10902_10843_10059_10884_10887_321_322_10103,searchweb201603_56,ppcSwitch_0&amp;algo_expid=52206a71-43c1-4b8c-b0d1-0f1e8b3bac5a-19&amp;algo_pvid=52206a71-43c1-4b8c-b0d1-0f1e8b3bac5a" TargetMode="External"/><Relationship Id="rId10" Type="http://schemas.openxmlformats.org/officeDocument/2006/relationships/hyperlink" Target="https://www.dertronics.nl/velleman-io-for-VMA417.html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nl.aliexpress.com/item/Mini-DC-6-v-12-v-Elektrische-Solenoid-Lock-Kleine-Elektromagnetische-Elektrische-Lock-Kastdeur-Electric-Slotassemblage/32948816154.html?spm=a2g0z.search0104.3.50.6951399ck5pYnG&amp;ws_ab_test=searchweb0_0%2Csearchweb201602_9_10065_10068_319_317_10696_10084_453_10083_454_10618_10304_10307_10820_10821_537_10302_536_10902_10843_10059_10884_10887_321_322_10103%2Csearchweb201603_56%2CppcSwitch_0&amp;algo_pvid=bbe14e6f-a459-4c79-9747-ec83c967f725&amp;algo_expid=bbe14e6f-a459-4c79-9747-ec83c967f725-7" TargetMode="External"/><Relationship Id="rId9" Type="http://schemas.openxmlformats.org/officeDocument/2006/relationships/hyperlink" Target="https://nl.aliexpress.com/item/10-stks-13-56-mhz-IC-Card-NFC-Smart-Card-Verwisselbare-Tags-Voor-1-k-S50/32882665547.html?spm=a2g0z.search0104.3.75.2f5e4ab4uYABzd&amp;ws_ab_test=searchweb0_0%2Csearchweb201602_9_10065_10068_319_317_10696_10084_453_10083_454_10618_10304_10307_10820_10821_537_10302_536_10902_10843_10059_10884_10887_321_322_10103%2Csearchweb201603_56%2CppcSwitch_0&amp;algo_pvid=ef48de6a-cb63-442e-abd5-4aa178c8d16b&amp;algo_expid=ef48de6a-cb63-442e-abd5-4aa178c8d16b-10" TargetMode="External"/><Relationship Id="rId14" Type="http://schemas.openxmlformats.org/officeDocument/2006/relationships/hyperlink" Target="https://nl.aliexpress.com/item/SM-E6000-Laag-Stroomverbruik-OEM-Barcode-Scanner-Module-TTL-USB-RS232-2D-QR-Code-Arduino-Scanner/32963034777.html?spm=a2g0z.search0604.3.2.27e31d1d7o8eW4&amp;ws_ab_test=searchweb0_0%2Csearchweb201602_9_10065_10068_319_317_10696_10084_453_10083_454_10618_10304_10307_10820_10821_537_10302_536_10902_10843_10059_10884_10887_321_322_10103%2Csearchweb201603_56%2CppcSwitch_0&amp;algo_pvid=1e644d4e-aaa8-44fa-ab21-4bf55aad69c6&amp;algo_expid=1e644d4e-aaa8-44fa-ab21-4bf55aad69c6-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showGridLines="0" tabSelected="1" zoomScale="133" workbookViewId="0">
      <selection activeCell="F11" sqref="F11"/>
    </sheetView>
  </sheetViews>
  <sheetFormatPr baseColWidth="10" defaultColWidth="15.1640625" defaultRowHeight="15" customHeight="1"/>
  <cols>
    <col min="1" max="1" width="8" customWidth="1"/>
    <col min="2" max="2" width="24" customWidth="1"/>
    <col min="3" max="3" width="19.33203125" customWidth="1"/>
    <col min="4" max="4" width="8.6640625" customWidth="1"/>
    <col min="5" max="5" width="8.1640625" customWidth="1"/>
    <col min="6" max="6" width="34.33203125" customWidth="1"/>
    <col min="7" max="7" width="24.6640625" customWidth="1"/>
    <col min="8" max="8" width="6.33203125" customWidth="1"/>
    <col min="9" max="10" width="8.6640625" customWidth="1"/>
    <col min="11" max="11" width="8.33203125" customWidth="1"/>
    <col min="12" max="12" width="22.6640625" customWidth="1"/>
    <col min="13" max="13" width="10.1640625" customWidth="1"/>
    <col min="14" max="14" width="14.33203125" customWidth="1"/>
    <col min="15" max="26" width="8.8320312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70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71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72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103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 t="s">
        <v>102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BillOfMaterials!$E$27</f>
        <v>10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BillOfMaterials!$J$27</f>
        <v>91.76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8</v>
      </c>
      <c r="B14" s="15" t="s">
        <v>9</v>
      </c>
      <c r="C14" s="15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100</v>
      </c>
      <c r="C15" s="20" t="s">
        <v>101</v>
      </c>
      <c r="D15" s="20"/>
      <c r="E15" s="21">
        <v>1</v>
      </c>
      <c r="F15" s="65" t="s">
        <v>73</v>
      </c>
      <c r="G15" s="65" t="s">
        <v>74</v>
      </c>
      <c r="H15" s="21"/>
      <c r="I15" s="67">
        <v>69.900000000000006</v>
      </c>
      <c r="J15" s="61">
        <f>BillOfMaterials!$E15*BillOfMaterials!$I15</f>
        <v>69.900000000000006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75</v>
      </c>
      <c r="C16" s="26" t="s">
        <v>77</v>
      </c>
      <c r="D16" s="26"/>
      <c r="E16" s="27">
        <v>1</v>
      </c>
      <c r="F16" s="66" t="s">
        <v>76</v>
      </c>
      <c r="G16" s="66" t="s">
        <v>76</v>
      </c>
      <c r="H16" s="27"/>
      <c r="I16" s="68">
        <v>1.6</v>
      </c>
      <c r="J16" s="61">
        <f>BillOfMaterials!$E16*BillOfMaterials!$I16</f>
        <v>1.6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78</v>
      </c>
      <c r="C17" s="20" t="s">
        <v>79</v>
      </c>
      <c r="D17" s="20"/>
      <c r="E17" s="21">
        <v>1</v>
      </c>
      <c r="F17" s="65" t="s">
        <v>76</v>
      </c>
      <c r="G17" s="21" t="s">
        <v>80</v>
      </c>
      <c r="H17" s="21"/>
      <c r="I17" s="67">
        <v>0.8</v>
      </c>
      <c r="J17" s="61">
        <f>BillOfMaterials!$E17*BillOfMaterials!$I17</f>
        <v>0.8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6" t="s">
        <v>81</v>
      </c>
      <c r="C18" s="26" t="s">
        <v>82</v>
      </c>
      <c r="D18" s="26"/>
      <c r="E18" s="27">
        <v>1</v>
      </c>
      <c r="F18" s="66" t="s">
        <v>76</v>
      </c>
      <c r="G18" s="27" t="s">
        <v>80</v>
      </c>
      <c r="H18" s="27"/>
      <c r="I18" s="68">
        <v>1.68</v>
      </c>
      <c r="J18" s="61">
        <f>BillOfMaterials!$E18*BillOfMaterials!$I18</f>
        <v>1.68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84</v>
      </c>
      <c r="C19" s="20" t="s">
        <v>83</v>
      </c>
      <c r="D19" s="20"/>
      <c r="E19" s="21">
        <v>1</v>
      </c>
      <c r="F19" s="65" t="s">
        <v>76</v>
      </c>
      <c r="G19" s="21" t="s">
        <v>80</v>
      </c>
      <c r="H19" s="21"/>
      <c r="I19" s="67">
        <v>1.76</v>
      </c>
      <c r="J19" s="61">
        <f>BillOfMaterials!$E19*BillOfMaterials!$I19</f>
        <v>1.76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>
        <v>6</v>
      </c>
      <c r="B20" s="26" t="s">
        <v>85</v>
      </c>
      <c r="C20" s="26"/>
      <c r="D20" s="26"/>
      <c r="E20" s="27"/>
      <c r="F20" s="27"/>
      <c r="G20" s="27" t="s">
        <v>80</v>
      </c>
      <c r="H20" s="27"/>
      <c r="I20" s="68"/>
      <c r="J20" s="61">
        <f>BillOfMaterials!$E20*BillOfMaterials!$I20</f>
        <v>0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7</v>
      </c>
      <c r="B21" s="20" t="s">
        <v>99</v>
      </c>
      <c r="C21" s="20" t="s">
        <v>86</v>
      </c>
      <c r="D21" s="20"/>
      <c r="E21" s="21">
        <v>1</v>
      </c>
      <c r="F21" s="65" t="s">
        <v>76</v>
      </c>
      <c r="G21" s="21" t="s">
        <v>80</v>
      </c>
      <c r="H21" s="21"/>
      <c r="I21" s="67">
        <v>1.38</v>
      </c>
      <c r="J21" s="61">
        <f>BillOfMaterials!$E21*BillOfMaterials!$I21</f>
        <v>1.38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87</v>
      </c>
      <c r="C22" s="26" t="s">
        <v>88</v>
      </c>
      <c r="D22" s="26"/>
      <c r="E22" s="27">
        <v>1</v>
      </c>
      <c r="F22" s="70" t="s">
        <v>76</v>
      </c>
      <c r="G22" s="66" t="s">
        <v>89</v>
      </c>
      <c r="H22" s="27"/>
      <c r="I22" s="68">
        <v>1.52</v>
      </c>
      <c r="J22" s="61">
        <f>BillOfMaterials!$E22*BillOfMaterials!$I22</f>
        <v>1.52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5">
        <v>10</v>
      </c>
      <c r="B23" s="26" t="s">
        <v>90</v>
      </c>
      <c r="C23" s="26" t="s">
        <v>91</v>
      </c>
      <c r="D23" s="26"/>
      <c r="E23" s="27">
        <v>1</v>
      </c>
      <c r="F23" s="66" t="s">
        <v>76</v>
      </c>
      <c r="G23" s="27" t="s">
        <v>80</v>
      </c>
      <c r="H23" s="27"/>
      <c r="I23" s="68">
        <v>0.43</v>
      </c>
      <c r="J23" s="61">
        <f>BillOfMaterials!$E23*BillOfMaterials!$I23</f>
        <v>0.43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11</v>
      </c>
      <c r="B24" s="26" t="s">
        <v>95</v>
      </c>
      <c r="C24" s="26" t="s">
        <v>96</v>
      </c>
      <c r="D24" s="26"/>
      <c r="E24" s="27">
        <v>1</v>
      </c>
      <c r="F24" s="66" t="s">
        <v>76</v>
      </c>
      <c r="G24" s="66" t="s">
        <v>76</v>
      </c>
      <c r="H24" s="27"/>
      <c r="I24" s="68">
        <v>11.92</v>
      </c>
      <c r="J24" s="61">
        <f>BillOfMaterials!$E24*BillOfMaterials!$I24</f>
        <v>11.92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>
        <v>12</v>
      </c>
      <c r="B25" s="20" t="s">
        <v>92</v>
      </c>
      <c r="C25" s="20" t="s">
        <v>93</v>
      </c>
      <c r="D25" s="20"/>
      <c r="E25" s="21">
        <v>1</v>
      </c>
      <c r="F25" s="65" t="s">
        <v>94</v>
      </c>
      <c r="G25" s="21" t="s">
        <v>80</v>
      </c>
      <c r="H25" s="21"/>
      <c r="I25" s="67">
        <v>0.77</v>
      </c>
      <c r="J25" s="61">
        <f>BillOfMaterials!$E25*BillOfMaterials!$I25</f>
        <v>0.77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19">
        <v>13</v>
      </c>
      <c r="B26" s="20" t="s">
        <v>97</v>
      </c>
      <c r="C26" s="20" t="s">
        <v>98</v>
      </c>
      <c r="D26" s="20"/>
      <c r="E26" s="21">
        <v>1</v>
      </c>
      <c r="F26" s="65" t="s">
        <v>76</v>
      </c>
      <c r="G26" s="65" t="s">
        <v>76</v>
      </c>
      <c r="H26" s="21"/>
      <c r="I26" s="67">
        <v>8.09</v>
      </c>
      <c r="J26" s="61">
        <f>BillOfMaterials!$E26*BillOfMaterials!$I26</f>
        <v>8.09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">
      <c r="A27" s="29"/>
      <c r="B27" s="29" t="s">
        <v>19</v>
      </c>
      <c r="C27" s="29"/>
      <c r="D27" s="29"/>
      <c r="E27" s="30">
        <f>SUBTOTAL(109,BillOfMaterials!$E$15:$E$25)</f>
        <v>10</v>
      </c>
      <c r="F27" s="30"/>
      <c r="G27" s="30"/>
      <c r="H27" s="30"/>
      <c r="I27" s="69"/>
      <c r="J27" s="63">
        <f>SUBTOTAL(109,BillOfMaterials!$J$15:$J$25)</f>
        <v>91.76</v>
      </c>
      <c r="K27" s="6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2"/>
      <c r="F30" s="2"/>
      <c r="G30" s="2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2"/>
      <c r="F31" s="2"/>
      <c r="G31" s="2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hyperlinks>
    <hyperlink ref="F15" r:id="rId1" xr:uid="{B237E15F-7133-3C46-A7C6-2D1D39F73C88}"/>
    <hyperlink ref="G15" r:id="rId2" xr:uid="{F15E9DD7-971D-1E4E-9A50-AEDFE1B1E4AB}"/>
    <hyperlink ref="F16" r:id="rId3" xr:uid="{633EC6C7-68ED-2B46-9BF1-8853DDD2E4A3}"/>
    <hyperlink ref="G16" r:id="rId4" xr:uid="{143B085E-7FD7-D040-B92B-032C4D8D7081}"/>
    <hyperlink ref="F17" r:id="rId5" xr:uid="{9B3EAEAD-87A1-874B-964C-A6E097CC2E5A}"/>
    <hyperlink ref="F18" r:id="rId6" xr:uid="{A5D38122-A686-8949-8DAD-10DF42786FED}"/>
    <hyperlink ref="F19" r:id="rId7" xr:uid="{8C13BA28-3079-344D-94AA-84B5CD79BC79}"/>
    <hyperlink ref="F21" r:id="rId8" xr:uid="{38495219-F165-354C-BFCC-23E6A7630871}"/>
    <hyperlink ref="F22" r:id="rId9" display="Alieexpres" xr:uid="{6C20C2A0-3873-3A47-A2F9-6C5C51D729C1}"/>
    <hyperlink ref="G22" r:id="rId10" xr:uid="{FC4CD11C-B4F3-5D49-831D-DBF4E4F56B95}"/>
    <hyperlink ref="F23" r:id="rId11" xr:uid="{D2857F53-26FA-F84E-84CF-C0877359E681}"/>
    <hyperlink ref="F25" r:id="rId12" xr:uid="{0F906CB2-F5BF-6448-9B72-567A4E53F11C}"/>
    <hyperlink ref="F24" r:id="rId13" xr:uid="{23623AA6-AE85-314F-8104-0A5F8EDE7DCB}"/>
    <hyperlink ref="G24" r:id="rId14" xr:uid="{4F17482A-081B-F544-8F29-78A713517FF9}"/>
    <hyperlink ref="F26" r:id="rId15" xr:uid="{EE94EA43-A66E-214B-831D-AFBFBB8B9E2F}"/>
    <hyperlink ref="G26" r:id="rId16" xr:uid="{53A1F838-5BA7-9F49-BE2B-4F880A3E14ED}"/>
  </hyperlinks>
  <pageMargins left="0.7" right="0.7" top="0.75" bottom="0.75" header="0.3" footer="0.3"/>
  <drawing r:id="rId17"/>
  <legacy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21" sqref="B21"/>
    </sheetView>
  </sheetViews>
  <sheetFormatPr baseColWidth="10" defaultColWidth="15.1640625" defaultRowHeight="15" customHeight="1"/>
  <cols>
    <col min="1" max="1" width="11.83203125" customWidth="1"/>
    <col min="2" max="2" width="44.1640625" customWidth="1"/>
    <col min="3" max="3" width="20.6640625" customWidth="1"/>
    <col min="4" max="26" width="8.8320312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11</v>
      </c>
      <c r="B6" s="35" t="s">
        <v>21</v>
      </c>
      <c r="C6" s="35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C15" sqref="C15"/>
    </sheetView>
  </sheetViews>
  <sheetFormatPr baseColWidth="10" defaultColWidth="15.1640625" defaultRowHeight="15" customHeight="1"/>
  <cols>
    <col min="1" max="1" width="9.6640625" customWidth="1"/>
    <col min="2" max="3" width="7.5" customWidth="1"/>
    <col min="4" max="4" width="18.6640625" customWidth="1"/>
    <col min="5" max="5" width="14.6640625" customWidth="1"/>
    <col min="6" max="6" width="6.33203125" customWidth="1"/>
    <col min="7" max="9" width="11.6640625" customWidth="1"/>
    <col min="10" max="10" width="6.1640625" customWidth="1"/>
    <col min="11" max="11" width="11.83203125" customWidth="1"/>
    <col min="12" max="12" width="8.6640625" customWidth="1"/>
    <col min="13" max="14" width="8.33203125" customWidth="1"/>
    <col min="15" max="15" width="23.6640625" customWidth="1"/>
    <col min="16" max="16" width="13" customWidth="1"/>
    <col min="17" max="17" width="10.5" customWidth="1"/>
    <col min="18" max="18" width="9" customWidth="1"/>
    <col min="19" max="19" width="14.33203125" customWidth="1"/>
    <col min="20" max="26" width="8.83203125" customWidth="1"/>
  </cols>
  <sheetData>
    <row r="1" spans="1:26" ht="27" customHeight="1">
      <c r="A1" s="48" t="s">
        <v>23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24</v>
      </c>
      <c r="F3" s="2"/>
      <c r="G3" s="2"/>
      <c r="H3" s="2"/>
      <c r="I3" s="2"/>
      <c r="J3" s="2"/>
      <c r="K3" s="52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29</v>
      </c>
      <c r="B10" s="15" t="s">
        <v>8</v>
      </c>
      <c r="C10" s="15" t="s">
        <v>30</v>
      </c>
      <c r="D10" s="15" t="s">
        <v>9</v>
      </c>
      <c r="E10" s="15" t="s">
        <v>31</v>
      </c>
      <c r="F10" s="17" t="s">
        <v>12</v>
      </c>
      <c r="G10" s="55" t="s">
        <v>13</v>
      </c>
      <c r="H10" s="55" t="s">
        <v>32</v>
      </c>
      <c r="I10" s="55" t="s">
        <v>33</v>
      </c>
      <c r="J10" s="17" t="s">
        <v>15</v>
      </c>
      <c r="K10" s="17" t="s">
        <v>34</v>
      </c>
      <c r="L10" s="17" t="s">
        <v>16</v>
      </c>
      <c r="M10" s="17" t="s">
        <v>35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36</v>
      </c>
      <c r="B11" s="19">
        <v>50746</v>
      </c>
      <c r="C11" s="19">
        <v>4504369</v>
      </c>
      <c r="D11" s="20" t="s">
        <v>37</v>
      </c>
      <c r="E11" s="20" t="s">
        <v>38</v>
      </c>
      <c r="F11" s="21">
        <v>1</v>
      </c>
      <c r="G11" s="21" t="s">
        <v>39</v>
      </c>
      <c r="H11" s="56" t="s">
        <v>40</v>
      </c>
      <c r="I11" s="56"/>
      <c r="J11" s="21" t="s">
        <v>41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42</v>
      </c>
      <c r="B12" s="25">
        <v>3024</v>
      </c>
      <c r="C12" s="25">
        <v>302401</v>
      </c>
      <c r="D12" s="26" t="s">
        <v>43</v>
      </c>
      <c r="E12" s="26" t="s">
        <v>38</v>
      </c>
      <c r="F12" s="27">
        <v>1</v>
      </c>
      <c r="G12" s="27" t="s">
        <v>39</v>
      </c>
      <c r="H12" s="58" t="s">
        <v>40</v>
      </c>
      <c r="I12" s="58"/>
      <c r="J12" s="27" t="s">
        <v>41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42</v>
      </c>
      <c r="B13" s="19">
        <v>3023</v>
      </c>
      <c r="C13" s="19">
        <v>302301</v>
      </c>
      <c r="D13" s="20" t="s">
        <v>44</v>
      </c>
      <c r="E13" s="20" t="s">
        <v>38</v>
      </c>
      <c r="F13" s="21">
        <v>2</v>
      </c>
      <c r="G13" s="21" t="s">
        <v>39</v>
      </c>
      <c r="H13" s="56" t="s">
        <v>40</v>
      </c>
      <c r="I13" s="56"/>
      <c r="J13" s="21" t="s">
        <v>41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42</v>
      </c>
      <c r="B14" s="25">
        <v>3023</v>
      </c>
      <c r="C14" s="25">
        <v>4211398</v>
      </c>
      <c r="D14" s="26" t="s">
        <v>44</v>
      </c>
      <c r="E14" s="26" t="s">
        <v>45</v>
      </c>
      <c r="F14" s="27">
        <v>1</v>
      </c>
      <c r="G14" s="27" t="s">
        <v>39</v>
      </c>
      <c r="H14" s="58" t="s">
        <v>40</v>
      </c>
      <c r="I14" s="58"/>
      <c r="J14" s="27" t="s">
        <v>41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42</v>
      </c>
      <c r="B15" s="19">
        <v>3794</v>
      </c>
      <c r="C15" s="19">
        <v>379401</v>
      </c>
      <c r="D15" s="20" t="s">
        <v>46</v>
      </c>
      <c r="E15" s="20" t="s">
        <v>38</v>
      </c>
      <c r="F15" s="21">
        <v>1</v>
      </c>
      <c r="G15" s="21" t="s">
        <v>39</v>
      </c>
      <c r="H15" s="56" t="s">
        <v>40</v>
      </c>
      <c r="I15" s="56"/>
      <c r="J15" s="21" t="s">
        <v>41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42</v>
      </c>
      <c r="B16" s="25">
        <v>3623</v>
      </c>
      <c r="C16" s="25">
        <v>362301</v>
      </c>
      <c r="D16" s="26" t="s">
        <v>47</v>
      </c>
      <c r="E16" s="26" t="s">
        <v>38</v>
      </c>
      <c r="F16" s="27">
        <v>1</v>
      </c>
      <c r="G16" s="27" t="s">
        <v>39</v>
      </c>
      <c r="H16" s="58" t="s">
        <v>40</v>
      </c>
      <c r="I16" s="58"/>
      <c r="J16" s="27" t="s">
        <v>41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42</v>
      </c>
      <c r="B17" s="19">
        <v>3623</v>
      </c>
      <c r="C17" s="19">
        <v>362321</v>
      </c>
      <c r="D17" s="20" t="s">
        <v>47</v>
      </c>
      <c r="E17" s="20" t="s">
        <v>48</v>
      </c>
      <c r="F17" s="21">
        <v>1</v>
      </c>
      <c r="G17" s="21" t="s">
        <v>39</v>
      </c>
      <c r="H17" s="56" t="s">
        <v>40</v>
      </c>
      <c r="I17" s="56"/>
      <c r="J17" s="21" t="s">
        <v>41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42</v>
      </c>
      <c r="B18" s="25">
        <v>94148</v>
      </c>
      <c r="C18" s="25">
        <v>302201</v>
      </c>
      <c r="D18" s="26" t="s">
        <v>49</v>
      </c>
      <c r="E18" s="26" t="s">
        <v>38</v>
      </c>
      <c r="F18" s="27">
        <v>1</v>
      </c>
      <c r="G18" s="27" t="s">
        <v>39</v>
      </c>
      <c r="H18" s="58" t="s">
        <v>40</v>
      </c>
      <c r="I18" s="58"/>
      <c r="J18" s="27" t="s">
        <v>41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50</v>
      </c>
      <c r="B19" s="19">
        <v>6141</v>
      </c>
      <c r="C19" s="19">
        <v>4210633</v>
      </c>
      <c r="D19" s="20" t="s">
        <v>51</v>
      </c>
      <c r="E19" s="20" t="s">
        <v>52</v>
      </c>
      <c r="F19" s="21">
        <v>1</v>
      </c>
      <c r="G19" s="21" t="s">
        <v>39</v>
      </c>
      <c r="H19" s="56" t="s">
        <v>40</v>
      </c>
      <c r="I19" s="56"/>
      <c r="J19" s="21" t="s">
        <v>41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50</v>
      </c>
      <c r="B20" s="25">
        <v>3070</v>
      </c>
      <c r="C20" s="25">
        <v>307021</v>
      </c>
      <c r="D20" s="26" t="s">
        <v>53</v>
      </c>
      <c r="E20" s="26" t="s">
        <v>48</v>
      </c>
      <c r="F20" s="27">
        <v>4</v>
      </c>
      <c r="G20" s="27" t="s">
        <v>39</v>
      </c>
      <c r="H20" s="58" t="s">
        <v>40</v>
      </c>
      <c r="I20" s="58"/>
      <c r="J20" s="27" t="s">
        <v>41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50</v>
      </c>
      <c r="B21" s="19">
        <v>2412</v>
      </c>
      <c r="C21" s="19">
        <v>241201</v>
      </c>
      <c r="D21" s="20" t="s">
        <v>54</v>
      </c>
      <c r="E21" s="20" t="s">
        <v>38</v>
      </c>
      <c r="F21" s="21">
        <v>1</v>
      </c>
      <c r="G21" s="21" t="s">
        <v>39</v>
      </c>
      <c r="H21" s="56" t="s">
        <v>40</v>
      </c>
      <c r="I21" s="56"/>
      <c r="J21" s="21" t="s">
        <v>41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50</v>
      </c>
      <c r="B22" s="25">
        <v>6019</v>
      </c>
      <c r="C22" s="25">
        <v>4538353</v>
      </c>
      <c r="D22" s="26" t="s">
        <v>55</v>
      </c>
      <c r="E22" s="26" t="s">
        <v>38</v>
      </c>
      <c r="F22" s="27">
        <v>4</v>
      </c>
      <c r="G22" s="27" t="s">
        <v>39</v>
      </c>
      <c r="H22" s="58" t="s">
        <v>40</v>
      </c>
      <c r="I22" s="58"/>
      <c r="J22" s="27" t="s">
        <v>41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50</v>
      </c>
      <c r="B23" s="19">
        <v>2431</v>
      </c>
      <c r="C23" s="19">
        <v>4558168</v>
      </c>
      <c r="D23" s="20" t="s">
        <v>56</v>
      </c>
      <c r="E23" s="20" t="s">
        <v>38</v>
      </c>
      <c r="F23" s="21">
        <v>1</v>
      </c>
      <c r="G23" s="21" t="s">
        <v>39</v>
      </c>
      <c r="H23" s="56" t="s">
        <v>40</v>
      </c>
      <c r="I23" s="56"/>
      <c r="J23" s="21" t="s">
        <v>41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50</v>
      </c>
      <c r="B24" s="25">
        <v>63868</v>
      </c>
      <c r="C24" s="25">
        <v>4535737</v>
      </c>
      <c r="D24" s="26" t="s">
        <v>57</v>
      </c>
      <c r="E24" s="26" t="s">
        <v>38</v>
      </c>
      <c r="F24" s="27">
        <v>4</v>
      </c>
      <c r="G24" s="27" t="s">
        <v>39</v>
      </c>
      <c r="H24" s="58" t="s">
        <v>40</v>
      </c>
      <c r="I24" s="58"/>
      <c r="J24" s="27" t="s">
        <v>41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50</v>
      </c>
      <c r="B25" s="19">
        <v>2540</v>
      </c>
      <c r="C25" s="19">
        <v>4211632</v>
      </c>
      <c r="D25" s="20" t="s">
        <v>58</v>
      </c>
      <c r="E25" s="20" t="s">
        <v>45</v>
      </c>
      <c r="F25" s="21">
        <v>4</v>
      </c>
      <c r="G25" s="21" t="s">
        <v>39</v>
      </c>
      <c r="H25" s="56" t="s">
        <v>40</v>
      </c>
      <c r="I25" s="56"/>
      <c r="J25" s="21" t="s">
        <v>41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50</v>
      </c>
      <c r="B26" s="25">
        <v>3176</v>
      </c>
      <c r="C26" s="25">
        <v>4225733</v>
      </c>
      <c r="D26" s="26" t="s">
        <v>59</v>
      </c>
      <c r="E26" s="26" t="s">
        <v>52</v>
      </c>
      <c r="F26" s="27">
        <v>1</v>
      </c>
      <c r="G26" s="27" t="s">
        <v>39</v>
      </c>
      <c r="H26" s="58" t="s">
        <v>40</v>
      </c>
      <c r="I26" s="58"/>
      <c r="J26" s="27" t="s">
        <v>41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60</v>
      </c>
      <c r="B27" s="19">
        <v>49668</v>
      </c>
      <c r="C27" s="19">
        <v>4224793</v>
      </c>
      <c r="D27" s="20" t="s">
        <v>61</v>
      </c>
      <c r="E27" s="20" t="s">
        <v>62</v>
      </c>
      <c r="F27" s="21">
        <v>1</v>
      </c>
      <c r="G27" s="21" t="s">
        <v>39</v>
      </c>
      <c r="H27" s="56" t="s">
        <v>40</v>
      </c>
      <c r="I27" s="56"/>
      <c r="J27" s="21" t="s">
        <v>41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63</v>
      </c>
      <c r="B28" s="25">
        <v>32123</v>
      </c>
      <c r="C28" s="25">
        <v>4211573</v>
      </c>
      <c r="D28" s="26" t="s">
        <v>64</v>
      </c>
      <c r="E28" s="26" t="s">
        <v>45</v>
      </c>
      <c r="F28" s="27">
        <v>4</v>
      </c>
      <c r="G28" s="27" t="s">
        <v>39</v>
      </c>
      <c r="H28" s="58" t="s">
        <v>40</v>
      </c>
      <c r="I28" s="58"/>
      <c r="J28" s="27" t="s">
        <v>41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63</v>
      </c>
      <c r="B29" s="19">
        <v>6590</v>
      </c>
      <c r="C29" s="19">
        <v>4211622</v>
      </c>
      <c r="D29" s="20" t="s">
        <v>65</v>
      </c>
      <c r="E29" s="20" t="s">
        <v>45</v>
      </c>
      <c r="F29" s="21">
        <v>8</v>
      </c>
      <c r="G29" s="21" t="s">
        <v>39</v>
      </c>
      <c r="H29" s="56" t="s">
        <v>40</v>
      </c>
      <c r="I29" s="56"/>
      <c r="J29" s="21" t="s">
        <v>41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66</v>
      </c>
      <c r="B30" s="25">
        <v>3957</v>
      </c>
      <c r="C30" s="25">
        <v>4211473</v>
      </c>
      <c r="D30" s="26" t="s">
        <v>67</v>
      </c>
      <c r="E30" s="26" t="s">
        <v>45</v>
      </c>
      <c r="F30" s="27">
        <v>4</v>
      </c>
      <c r="G30" s="27" t="s">
        <v>39</v>
      </c>
      <c r="H30" s="58" t="s">
        <v>40</v>
      </c>
      <c r="I30" s="58"/>
      <c r="J30" s="27" t="s">
        <v>41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Strypsteen Jaron</cp:lastModifiedBy>
  <dcterms:created xsi:type="dcterms:W3CDTF">2019-03-12T21:08:19Z</dcterms:created>
  <dcterms:modified xsi:type="dcterms:W3CDTF">2019-06-16T08:05:20Z</dcterms:modified>
</cp:coreProperties>
</file>