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school\Semester2\Project1\"/>
    </mc:Choice>
  </mc:AlternateContent>
  <bookViews>
    <workbookView xWindow="0" yWindow="0" windowWidth="28800" windowHeight="12210" tabRatio="500"/>
  </bookViews>
  <sheets>
    <sheet name="BillOfMaterials" sheetId="1" r:id="rId1"/>
    <sheet name="Revisions" sheetId="2" r:id="rId2"/>
    <sheet name="Example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J24" i="1"/>
  <c r="J25" i="1"/>
  <c r="J26" i="1"/>
  <c r="J27" i="1"/>
  <c r="J28" i="1"/>
  <c r="J29" i="1"/>
  <c r="J30" i="1"/>
  <c r="J23" i="1"/>
  <c r="J17" i="1"/>
  <c r="J15" i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N31" i="3"/>
  <c r="M31" i="3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" i="3"/>
  <c r="E7" i="3"/>
  <c r="J16" i="1"/>
  <c r="J19" i="1"/>
  <c r="J20" i="1"/>
  <c r="J21" i="1"/>
  <c r="J22" i="1"/>
  <c r="J31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10" authorId="0" shapeId="0">
      <text>
        <r>
          <rPr>
            <sz val="11"/>
            <color rgb="FF000000"/>
            <rFont val="Arial"/>
            <family val="2"/>
          </rPr>
          <t>clodim7:
gebruk zotero</t>
        </r>
      </text>
    </comment>
    <comment ref="M10" authorId="0" shapeId="0">
      <text>
        <r>
          <rPr>
            <sz val="11"/>
            <color rgb="FF000000"/>
            <rFont val="Arial"/>
            <family val="2"/>
          </rPr>
          <t>clodim7:
zet de prijs van duurste alternatief</t>
        </r>
      </text>
    </comment>
    <comment ref="N10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<sst xmlns="http://schemas.openxmlformats.org/spreadsheetml/2006/main" count="233" uniqueCount="130">
  <si>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</si>
  <si>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</si>
  <si>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</si>
  <si>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</si>
  <si>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</si>
  <si>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</si>
  <si>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</si>
  <si>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</si>
  <si>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</si>
  <si>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</si>
  <si>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</si>
  <si>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</si>
  <si>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</si>
  <si>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</si>
  <si>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</si>
  <si>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</si>
  <si>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</si>
  <si>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</si>
  <si>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</si>
  <si>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</si>
  <si>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</si>
  <si>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</si>
  <si>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</si>
  <si>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</si>
  <si>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</si>
  <si>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Bill of Materials for LEGO® Design</t>
  </si>
  <si>
    <t>Voorbeeld enkel als illustratie van hoe je elementen oplijst!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</si>
  <si>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</si>
  <si>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</si>
  <si>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</si>
  <si>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</si>
  <si>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</si>
  <si>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</si>
  <si>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</si>
  <si>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</si>
  <si>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</si>
  <si>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</si>
  <si>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</si>
  <si>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</si>
  <si>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</si>
  <si>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</si>
  <si>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</si>
  <si>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</si>
  <si>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</si>
  <si>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</si>
  <si>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</si>
  <si>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</si>
  <si>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</si>
  <si>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</si>
  <si>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</si>
  <si>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</si>
  <si>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</si>
  <si>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</si>
  <si>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</si>
  <si>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</si>
  <si>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</si>
  <si>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</si>
  <si>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</si>
  <si>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</si>
  <si>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</si>
  <si>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</si>
  <si>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</si>
  <si>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</si>
  <si>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</si>
  <si>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</si>
  <si>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</si>
  <si>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</si>
  <si>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</si>
  <si>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</si>
  <si>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</si>
  <si>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</si>
  <si>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lcd monitor</t>
  </si>
  <si>
    <t>https://www.bol.com/nl/p/philips-223v5lhsb2-full-hd-monitor/9200000049944074/?country=BE&amp;suggestionType=typedsearch#product_specifications</t>
  </si>
  <si>
    <t>see through mirror</t>
  </si>
  <si>
    <t>https://www.amazon.com/gp/product/B01CZ35XWY/ref=oh_aui_detailpage_o03_s00?ie=UTF8&amp;th=1</t>
  </si>
  <si>
    <t>kader</t>
  </si>
  <si>
    <t>https://www.hubo.be/nl/p/vurenhout-geschaafd-18x93-mm-270cm/124196.html</t>
  </si>
  <si>
    <t>1NMCT3</t>
  </si>
  <si>
    <t>Joachim</t>
  </si>
  <si>
    <t>Bauters</t>
  </si>
  <si>
    <t>Smart Mirror</t>
  </si>
  <si>
    <t xml:space="preserve">een houten kader waar alles ingewerkt wordt </t>
  </si>
  <si>
    <t>deze monitor wordt  achter de doorzichtige spiegel geplaatst</t>
  </si>
  <si>
    <t>is een spiegel die doorzichtig is en je dus kan doorkijken</t>
  </si>
  <si>
    <t>Hubo</t>
  </si>
  <si>
    <t>Conrad</t>
  </si>
  <si>
    <t>Aldi</t>
  </si>
  <si>
    <t>Plexiglasstunter.nl</t>
  </si>
  <si>
    <t>Handy home</t>
  </si>
  <si>
    <t>Temperatuursensor</t>
  </si>
  <si>
    <t>Raspberry Pi 3</t>
  </si>
  <si>
    <t>https://www.sossolutions.be/starterkit3bc-compleet?gclid=CjwKEAjwppPKBRCGwrSpqK7Y5jcSJACHYbWYq5RNt7wqgLqEQextn45zcxhQ0H-Q1XTrq7wN_A-RZRoCW1rw_wcB</t>
  </si>
  <si>
    <t>SOSsolutions</t>
  </si>
  <si>
    <t>Computer die alles beheert</t>
  </si>
  <si>
    <t>HDMI-kabel</t>
  </si>
  <si>
    <t>Coolblue</t>
  </si>
  <si>
    <t>https://www.kabelstore.be/product/710904/startech-high-speed-hdmi-kabel-4k-30-cm.html?tid=pla-156761850030&amp;ref=292944&amp;label=22737-AGI-37435887522-ASI-156761850030-710904&amp;gclid=CjwKEAjwppPKBRCGwrSpqK7Y5jcSJACHYbWYC58tvHoZhPPfDQIAHZWoLxygd0ThhJid6fpRWC2aKhoCGq3w_wcB</t>
  </si>
  <si>
    <t>breadboard</t>
  </si>
  <si>
    <t>electronica verbinden</t>
  </si>
  <si>
    <t>http://www.conrad.be/ce/nl/product/526835?WT.mc_id=gshop&amp;insert=8J&amp;gclid=CjwKEAjwppPKBRCGwrSpqK7Y5jcSJACHYbWYO2LRh6QX_pu_ERfWJbA8a5uWPUY2nlDY-bqxt5J2kBoC9JLw_wcB&amp;tid=819431225_45801358527_pla-356257857727_pla-526835&amp;WT.srch=1</t>
  </si>
  <si>
    <t>jumperkabels</t>
  </si>
  <si>
    <t>elektroshopxl</t>
  </si>
  <si>
    <t>http://www.electroshopxl.be/index.php/webshop/electroshop/kabels/jumper-kabels/jumper-kabel-set-m-m-17-5cm-30-stuks/</t>
  </si>
  <si>
    <t>raspberry pi uitbredingskaart</t>
  </si>
  <si>
    <t>https://www.knutselaar.eu/Store/index.php?seo_path=raspberry-pi-40-gpio-tstuk</t>
  </si>
  <si>
    <t>knutselaareu</t>
  </si>
  <si>
    <t>40pin gpio connector</t>
  </si>
  <si>
    <t>https://www.adafruit.com/product/1988</t>
  </si>
  <si>
    <t>Adafruit</t>
  </si>
  <si>
    <t>220 ohm weerstand</t>
  </si>
  <si>
    <t>https://iprototype.nl/products/components/resistors/220R</t>
  </si>
  <si>
    <t>Iprototype</t>
  </si>
  <si>
    <t>led</t>
  </si>
  <si>
    <t>http://www.conrad.be/ce/nl/product/184543?WT.mc_id=gshop&amp;insert=8J&amp;gclid=CjwKEAjwppPKBRCGwrSpqK7Y5jcSJACHYbWY2IfTMi4r8JkgkhzF1MrnVq5whDKo4ewdbRNjbddRRxoCv9nw_wcB&amp;tid=819723060_46178978550_pla-356257857727_pla-184543&amp;WT.srch=1</t>
  </si>
  <si>
    <t>http://www.dx.com/nl/p/water-proof-ds18b20-temperature-probe-90cm-142889?tc=EUR&amp;gclid=CjwKEAjwppPKBRCGwrSpqK7Y5jcSJACHYbWYXXv3pjQDchol8OHc7sBNbQ2o-vD2Ja39eVnWgtFk5hoC6Frw_wcB#.WUUsiWjyiUk</t>
  </si>
  <si>
    <t>DX</t>
  </si>
  <si>
    <t>Kamer temperatuur meten</t>
  </si>
  <si>
    <t>drukknop</t>
  </si>
  <si>
    <t>aan/uit</t>
  </si>
  <si>
    <t>navigatie</t>
  </si>
  <si>
    <t>https://www.bitsandparts.eu/Schakelaars-microswitches-en-drukknoppen/Microswitch-drukknop-(maakcontact)-12x12mm-met-cap-rood/p114642</t>
  </si>
  <si>
    <t>Bitsandpartseu</t>
  </si>
  <si>
    <t>dubbelzijdige tape</t>
  </si>
  <si>
    <t>https://www.zamro.be/product/D4992/transparante-dubbelzijdige-solventvrije-kleefband-64621-50mx12mm?gclid=CjwKEAjwppPKBRCGwrSpqK7Y5jcSJACHYbWYXZGvRoEXaUtaznvyuTXXnjUiWlIaCprhu9bCWMNwAhoCquzw_wcB</t>
  </si>
  <si>
    <t>Zamro</t>
  </si>
  <si>
    <t>afdicht isolatie</t>
  </si>
  <si>
    <t>Aliexpres</t>
  </si>
  <si>
    <t>https://nl.aliexpress.com/item/New-12m-Adhesive-Doors-Windows-Foam-Sealing-Strip-Soundproofing-Collision-Avoidance-Seal-Wheatherstrip-Noise-Insulation/32707040901.html?spm=2114.48010708.4.44.pARiOi</t>
  </si>
  <si>
    <t>https://www.hubo.be/nl/p/hubo-spaanplaatschroeven-pz2-30x4-mm-500-stuks/154508.html</t>
  </si>
  <si>
    <t>Doosje vijzen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</si>
</sst>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</numFmts>
  <fonts count="18" x14ac:knownFonts="1">
    <font>
      <sz val="11"/>
      <color rgb="FF000000"/>
      <name val="Arial"/>
    </font>
    <font>
      <sz val="11"/>
      <name val="Ubuntu"/>
      <family val="2"/>
    </font>
    <font>
      <sz val="10"/>
      <name val="Ubuntu"/>
      <family val="2"/>
    </font>
    <font>
      <sz val="16"/>
      <name val="Ubuntu"/>
      <family val="2"/>
    </font>
    <font>
      <u/>
      <sz val="10"/>
      <color rgb="FF0000FF"/>
      <name val="Ubuntu"/>
      <family val="2"/>
    </font>
    <font>
      <sz val="12"/>
      <name val="Ubuntu"/>
      <family val="2"/>
    </font>
    <font>
      <b/>
      <sz val="10"/>
      <name val="Ubuntu"/>
      <family val="2"/>
    </font>
    <font>
      <b/>
      <sz val="10"/>
      <color rgb="FFFFFFFF"/>
      <name val="Ubuntu"/>
      <family val="2"/>
    </font>
    <font>
      <sz val="10"/>
      <color rgb="FF000000"/>
      <name val="Ubuntu"/>
      <family val="2"/>
    </font>
    <font>
      <b/>
      <sz val="10"/>
      <color rgb="FF000000"/>
      <name val="Ubuntu"/>
      <family val="2"/>
    </font>
    <font>
      <sz val="18"/>
      <name val="Ubuntu"/>
      <family val="2"/>
    </font>
    <font>
      <b/>
      <sz val="11"/>
      <color rgb="FFFFFFFF"/>
      <name val="Ubuntu"/>
      <family val="2"/>
    </font>
    <font>
      <sz val="11"/>
      <color rgb="FF000000"/>
      <name val="Ubuntu"/>
      <family val="2"/>
    </font>
    <font>
      <b/>
      <sz val="22"/>
      <color rgb="FF2B4575"/>
      <name val="Ubuntu"/>
      <family val="2"/>
    </font>
    <font>
      <b/>
      <sz val="18"/>
      <color rgb="FF273359"/>
      <name val="Ubuntu"/>
      <family val="2"/>
    </font>
    <font>
      <sz val="10"/>
      <color rgb="FFFFFFFF"/>
      <name val="Ubuntu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3DDE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7" fillId="3" borderId="0" xfId="1" applyFill="1" applyAlignment="1">
      <alignment horizontal="center" vertical="top"/>
    </xf>
    <xf numFmtId="0" fontId="17" fillId="5" borderId="0" xfId="1" applyFill="1" applyAlignment="1">
      <alignment horizontal="center" vertical="top"/>
    </xf>
    <xf numFmtId="0" fontId="8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top" wrapText="1"/>
    </xf>
    <xf numFmtId="0" fontId="8" fillId="6" borderId="0" xfId="0" applyFont="1" applyFill="1" applyAlignment="1">
      <alignment horizontal="center" vertical="top"/>
    </xf>
    <xf numFmtId="168" fontId="8" fillId="6" borderId="0" xfId="0" applyNumberFormat="1" applyFont="1" applyFill="1" applyAlignment="1">
      <alignment vertical="top"/>
    </xf>
    <xf numFmtId="0" fontId="2" fillId="7" borderId="0" xfId="0" applyFont="1" applyFill="1"/>
    <xf numFmtId="0" fontId="0" fillId="7" borderId="0" xfId="0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289454</xdr:colOff>
      <xdr:row>1</xdr:row>
      <xdr:rowOff>47625</xdr:rowOff>
    </xdr:from>
    <xdr:to>
      <xdr:col>15</xdr:col>
      <xdr:colOff>152400</xdr:colOff>
      <xdr:row>19</xdr:row>
      <xdr:rowOff>97500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779" y="219075"/>
          <a:ext cx="4130146" cy="64506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47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23</xdr:row>
      <xdr:rowOff>161925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23</xdr:row>
      <xdr:rowOff>161925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E691066-0F3D-4CCD-9B5B-BB5C3FCDEA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77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23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BBF4CF6-9FDD-4B2B-BE1E-A6A651A2D2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77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FF4F53A1-A3C6-4CD7-AAFC-69307E26322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77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600075</xdr:colOff>
      <xdr:row>21</xdr:row>
      <xdr:rowOff>390525</xdr:rowOff>
    </xdr:to>
    <xdr:sp macro="" textlink="">
      <xdr:nvSpPr>
        <xdr:cNvPr id="23" name="Rectangle 3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600075</xdr:colOff>
      <xdr:row>21</xdr:row>
      <xdr:rowOff>390525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CD178A70-FF65-41AB-AA8E-D68693F4503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600075</xdr:colOff>
      <xdr:row>21</xdr:row>
      <xdr:rowOff>390525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94E7CF25-B561-4F34-8E03-10B05BC666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600075</xdr:colOff>
      <xdr:row>21</xdr:row>
      <xdr:rowOff>390525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51C22FA0-0DDD-496A-96E1-9F57C556D3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bo.be/nl/p/vurenhout-geschaafd-18x93-mm-270cm/124196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amazon.com/gp/product/B01CZ35XWY/ref=oh_aui_detailpage_o03_s00?ie=UTF8&amp;th=1" TargetMode="External"/><Relationship Id="rId1" Type="http://schemas.openxmlformats.org/officeDocument/2006/relationships/hyperlink" Target="https://www.bol.com/nl/p/philips-223v5lhsb2-full-hd-monitor/9200000049944074/?country=BE&amp;suggestionType=typedsearch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://www.dx.com/nl/p/water-proof-ds18b20-temperature-probe-90cm-142889?tc=EUR&amp;gclid=CjwKEAjwppPKBRCGwrSpqK7Y5jcSJACHYbWYXXv3pjQDchol8OHc7sBNbQ2o-vD2Ja39eVnWgtFk5hoC6Frw_wcB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5"/>
  <sheetViews>
    <sheetView showGridLines="0" tabSelected="1" workbookViewId="0">
      <selection activeCell="G7" sqref="G6:G7"/>
    </sheetView>
  </sheetViews>
  <sheetFormatPr defaultColWidth="15.125" defaultRowHeight="15" customHeight="1" x14ac:dyDescent="0.2"/>
  <cols>
    <col min="1" max="1" width="8" customWidth="1"/>
    <col min="2" max="2" width="24" customWidth="1"/>
    <col min="3" max="3" width="19.375" customWidth="1"/>
    <col min="4" max="4" width="8.625" customWidth="1"/>
    <col min="5" max="5" width="8.125" customWidth="1"/>
    <col min="6" max="6" width="34.375" customWidth="1"/>
    <col min="7" max="7" width="24.625" customWidth="1"/>
    <col min="8" max="8" width="6.375" customWidth="1"/>
    <col min="9" max="10" width="8.625" customWidth="1"/>
    <col min="11" max="11" width="8.375" customWidth="1"/>
    <col min="12" max="12" width="22.625" customWidth="1"/>
    <col min="13" max="13" width="10.125" customWidth="1"/>
    <col min="14" max="14" width="14.375" customWidth="1"/>
    <col min="15" max="26" width="8.875" customWidth="1"/>
  </cols>
  <sheetData>
    <row r="1" spans="1:26" ht="13.5" customHeight="1" x14ac:dyDescent="0.3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5">
      <c r="A2" s="1"/>
      <c r="B2" s="3" t="s">
        <v>0</v>
      </c>
      <c r="C2" s="2" t="s">
        <v>77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5">
      <c r="A3" s="1"/>
      <c r="B3" s="3" t="s">
        <v>1</v>
      </c>
      <c r="C3" s="2" t="s">
        <v>78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35">
      <c r="A4" s="1"/>
      <c r="B4" s="3" t="s">
        <v>2</v>
      </c>
      <c r="C4" s="2" t="s">
        <v>79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35">
      <c r="A5" s="2"/>
      <c r="B5" s="3" t="s">
        <v>3</v>
      </c>
      <c r="C5" s="4" t="s">
        <v>80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35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35">
      <c r="A7" s="2"/>
      <c r="B7" s="3" t="s">
        <v>5</v>
      </c>
      <c r="C7" s="8"/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35">
      <c r="A8" s="2"/>
      <c r="B8" s="3" t="s">
        <v>6</v>
      </c>
      <c r="C8" s="10">
        <f>BillOfMaterials!$E$31</f>
        <v>20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2"/>
      <c r="B9" s="3" t="s">
        <v>7</v>
      </c>
      <c r="C9" s="64">
        <f>BillOfMaterials!$J$31</f>
        <v>253.06000000000003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2"/>
      <c r="B12" s="12"/>
      <c r="C12" s="13"/>
      <c r="D12" s="2"/>
      <c r="E12" s="9"/>
      <c r="F12" s="9"/>
      <c r="G12" s="14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5" t="s">
        <v>9</v>
      </c>
      <c r="B14" s="15" t="s">
        <v>10</v>
      </c>
      <c r="C14" s="15" t="s">
        <v>11</v>
      </c>
      <c r="D14" s="16" t="s">
        <v>12</v>
      </c>
      <c r="E14" s="17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  <c r="J14" s="17" t="s">
        <v>18</v>
      </c>
      <c r="K14" s="18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5.25" customHeight="1" x14ac:dyDescent="0.25">
      <c r="A15" s="19">
        <v>1</v>
      </c>
      <c r="B15" s="20" t="s">
        <v>71</v>
      </c>
      <c r="C15" s="20" t="s">
        <v>82</v>
      </c>
      <c r="D15" s="20"/>
      <c r="E15" s="21">
        <v>1</v>
      </c>
      <c r="F15" s="65" t="s">
        <v>86</v>
      </c>
      <c r="G15" s="65" t="s">
        <v>72</v>
      </c>
      <c r="H15" s="21">
        <v>1</v>
      </c>
      <c r="I15" s="22">
        <v>80</v>
      </c>
      <c r="J15" s="61">
        <f>BillOfMaterials!$E15*BillOfMaterials!$I15</f>
        <v>80</v>
      </c>
      <c r="K15" s="62">
        <v>80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5">
        <v>2</v>
      </c>
      <c r="B16" s="26" t="s">
        <v>73</v>
      </c>
      <c r="C16" s="26" t="s">
        <v>83</v>
      </c>
      <c r="D16" s="26"/>
      <c r="E16" s="27">
        <v>1</v>
      </c>
      <c r="F16" s="27" t="s">
        <v>87</v>
      </c>
      <c r="G16" s="66" t="s">
        <v>74</v>
      </c>
      <c r="H16" s="27">
        <v>1</v>
      </c>
      <c r="I16" s="28">
        <v>34.99</v>
      </c>
      <c r="J16" s="61">
        <f>BillOfMaterials!$E16*BillOfMaterials!$I16</f>
        <v>34.99</v>
      </c>
      <c r="K16" s="62">
        <v>42.73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1.5" customHeight="1" x14ac:dyDescent="0.25">
      <c r="A17" s="19">
        <v>3</v>
      </c>
      <c r="B17" s="20" t="s">
        <v>75</v>
      </c>
      <c r="C17" s="20" t="s">
        <v>81</v>
      </c>
      <c r="D17" s="20"/>
      <c r="E17" s="21">
        <v>2</v>
      </c>
      <c r="F17" s="21" t="s">
        <v>88</v>
      </c>
      <c r="G17" s="65" t="s">
        <v>76</v>
      </c>
      <c r="H17" s="21">
        <v>2</v>
      </c>
      <c r="I17" s="22">
        <v>10</v>
      </c>
      <c r="J17" s="61">
        <f>BillOfMaterials!$E17*BillOfMaterials!$I17</f>
        <v>20</v>
      </c>
      <c r="K17" s="62">
        <v>16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19">
        <v>5</v>
      </c>
      <c r="B18" s="20" t="s">
        <v>89</v>
      </c>
      <c r="C18" s="20" t="s">
        <v>116</v>
      </c>
      <c r="D18" s="20"/>
      <c r="E18" s="21">
        <v>1</v>
      </c>
      <c r="F18" s="21" t="s">
        <v>115</v>
      </c>
      <c r="G18" s="65" t="s">
        <v>114</v>
      </c>
      <c r="H18" s="21">
        <v>1</v>
      </c>
      <c r="I18" s="22">
        <v>2.2200000000000002</v>
      </c>
      <c r="J18" s="61">
        <v>2.2200000000000002</v>
      </c>
      <c r="K18" s="62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25">
        <v>6</v>
      </c>
      <c r="B19" s="26" t="s">
        <v>90</v>
      </c>
      <c r="C19" s="26" t="s">
        <v>93</v>
      </c>
      <c r="D19" s="26"/>
      <c r="E19" s="27">
        <v>1</v>
      </c>
      <c r="F19" s="27" t="s">
        <v>92</v>
      </c>
      <c r="G19" s="27" t="s">
        <v>91</v>
      </c>
      <c r="H19" s="27">
        <v>1</v>
      </c>
      <c r="I19" s="28">
        <v>52.95</v>
      </c>
      <c r="J19" s="61">
        <f>BillOfMaterials!$E19*BillOfMaterials!$I19</f>
        <v>52.95</v>
      </c>
      <c r="K19" s="62">
        <v>52.95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19">
        <v>7</v>
      </c>
      <c r="B20" s="20" t="s">
        <v>94</v>
      </c>
      <c r="C20" s="20"/>
      <c r="D20" s="20"/>
      <c r="E20" s="21">
        <v>1</v>
      </c>
      <c r="F20" s="21" t="s">
        <v>95</v>
      </c>
      <c r="G20" s="21" t="s">
        <v>96</v>
      </c>
      <c r="H20" s="21">
        <v>1</v>
      </c>
      <c r="I20" s="22">
        <v>19.989999999999998</v>
      </c>
      <c r="J20" s="61">
        <f>BillOfMaterials!$E20*BillOfMaterials!$I20</f>
        <v>19.989999999999998</v>
      </c>
      <c r="K20" s="62"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25">
        <v>8</v>
      </c>
      <c r="B21" s="26" t="s">
        <v>97</v>
      </c>
      <c r="C21" s="26" t="s">
        <v>98</v>
      </c>
      <c r="D21" s="26"/>
      <c r="E21" s="27">
        <v>2</v>
      </c>
      <c r="F21" s="27" t="s">
        <v>85</v>
      </c>
      <c r="G21" s="27" t="s">
        <v>99</v>
      </c>
      <c r="H21" s="27">
        <v>2</v>
      </c>
      <c r="I21" s="28">
        <v>14.99</v>
      </c>
      <c r="J21" s="61">
        <f>BillOfMaterials!$E21*BillOfMaterials!$I21</f>
        <v>29.98</v>
      </c>
      <c r="K21" s="62"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19">
        <v>9</v>
      </c>
      <c r="B22" s="20" t="s">
        <v>100</v>
      </c>
      <c r="C22" s="20"/>
      <c r="D22" s="20"/>
      <c r="E22" s="21">
        <v>1</v>
      </c>
      <c r="F22" s="21" t="s">
        <v>101</v>
      </c>
      <c r="G22" s="21" t="s">
        <v>102</v>
      </c>
      <c r="H22" s="21">
        <v>1</v>
      </c>
      <c r="I22" s="22">
        <v>4.99</v>
      </c>
      <c r="J22" s="61">
        <f>BillOfMaterials!$E22*BillOfMaterials!$I22</f>
        <v>4.99</v>
      </c>
      <c r="K22" s="62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25">
        <v>10</v>
      </c>
      <c r="B23" s="26" t="s">
        <v>103</v>
      </c>
      <c r="C23" s="26"/>
      <c r="D23" s="26"/>
      <c r="E23" s="27">
        <v>1</v>
      </c>
      <c r="F23" s="27" t="s">
        <v>105</v>
      </c>
      <c r="G23" s="27" t="s">
        <v>104</v>
      </c>
      <c r="H23" s="27">
        <v>1</v>
      </c>
      <c r="I23" s="28">
        <v>4.99</v>
      </c>
      <c r="J23" s="61">
        <f>BillOfMaterials!$E23*BillOfMaterials!$I23</f>
        <v>4.99</v>
      </c>
      <c r="K23" s="62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19">
        <v>11</v>
      </c>
      <c r="B24" s="20" t="s">
        <v>106</v>
      </c>
      <c r="C24" s="20"/>
      <c r="D24" s="20"/>
      <c r="E24" s="21">
        <v>1</v>
      </c>
      <c r="F24" s="21" t="s">
        <v>108</v>
      </c>
      <c r="G24" s="21" t="s">
        <v>107</v>
      </c>
      <c r="H24" s="21">
        <v>1</v>
      </c>
      <c r="I24" s="22">
        <v>2.95</v>
      </c>
      <c r="J24" s="61">
        <f>BillOfMaterials!$E24*BillOfMaterials!$I24</f>
        <v>2.95</v>
      </c>
      <c r="K24" s="62"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72" customFormat="1" ht="49.5" customHeight="1" x14ac:dyDescent="0.25">
      <c r="A25" s="67">
        <v>12</v>
      </c>
      <c r="B25" s="68" t="s">
        <v>109</v>
      </c>
      <c r="C25" s="68"/>
      <c r="D25" s="68"/>
      <c r="E25" s="69">
        <v>3</v>
      </c>
      <c r="F25" s="69" t="s">
        <v>111</v>
      </c>
      <c r="G25" s="69" t="s">
        <v>110</v>
      </c>
      <c r="H25" s="69">
        <v>3</v>
      </c>
      <c r="I25" s="70">
        <v>0.45</v>
      </c>
      <c r="J25" s="61">
        <f>BillOfMaterials!$E25*BillOfMaterials!$I25</f>
        <v>1.35</v>
      </c>
      <c r="K25" s="62">
        <v>0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49.5" customHeight="1" x14ac:dyDescent="0.25">
      <c r="A26" s="19">
        <v>13</v>
      </c>
      <c r="B26" s="20" t="s">
        <v>112</v>
      </c>
      <c r="C26" s="20" t="s">
        <v>118</v>
      </c>
      <c r="D26" s="20"/>
      <c r="E26" s="21">
        <v>1</v>
      </c>
      <c r="F26" s="21" t="s">
        <v>85</v>
      </c>
      <c r="G26" s="21" t="s">
        <v>113</v>
      </c>
      <c r="H26" s="21">
        <v>1</v>
      </c>
      <c r="I26" s="22">
        <v>0.1</v>
      </c>
      <c r="J26" s="61">
        <f>BillOfMaterials!$E26*BillOfMaterials!$I26</f>
        <v>0.1</v>
      </c>
      <c r="K26" s="62"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72" customFormat="1" ht="49.5" customHeight="1" x14ac:dyDescent="0.25">
      <c r="A27" s="67">
        <v>14</v>
      </c>
      <c r="B27" s="68" t="s">
        <v>117</v>
      </c>
      <c r="C27" s="68" t="s">
        <v>119</v>
      </c>
      <c r="D27" s="68"/>
      <c r="E27" s="69">
        <v>1</v>
      </c>
      <c r="F27" s="69" t="s">
        <v>121</v>
      </c>
      <c r="G27" s="69" t="s">
        <v>120</v>
      </c>
      <c r="H27" s="69">
        <v>1</v>
      </c>
      <c r="I27" s="70">
        <v>0.5</v>
      </c>
      <c r="J27" s="61">
        <f>BillOfMaterials!$E27*BillOfMaterials!$I27</f>
        <v>0.5</v>
      </c>
      <c r="K27" s="62">
        <v>0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49.5" customHeight="1" x14ac:dyDescent="0.25">
      <c r="A28" s="19">
        <v>15</v>
      </c>
      <c r="B28" s="20" t="s">
        <v>122</v>
      </c>
      <c r="C28" s="20"/>
      <c r="D28" s="20"/>
      <c r="E28" s="21">
        <v>1</v>
      </c>
      <c r="F28" s="21" t="s">
        <v>124</v>
      </c>
      <c r="G28" s="21" t="s">
        <v>123</v>
      </c>
      <c r="H28" s="21">
        <v>1</v>
      </c>
      <c r="I28" s="22">
        <v>2.42</v>
      </c>
      <c r="J28" s="61">
        <f>BillOfMaterials!$E28*BillOfMaterials!$I28</f>
        <v>2.42</v>
      </c>
      <c r="K28" s="62"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72" customFormat="1" ht="49.5" customHeight="1" x14ac:dyDescent="0.25">
      <c r="A29" s="67">
        <v>16</v>
      </c>
      <c r="B29" s="68" t="s">
        <v>125</v>
      </c>
      <c r="C29" s="68"/>
      <c r="D29" s="68"/>
      <c r="E29" s="69">
        <v>1</v>
      </c>
      <c r="F29" s="69" t="s">
        <v>126</v>
      </c>
      <c r="G29" s="69" t="s">
        <v>127</v>
      </c>
      <c r="H29" s="69">
        <v>1</v>
      </c>
      <c r="I29" s="70">
        <v>3.77</v>
      </c>
      <c r="J29" s="61">
        <f>BillOfMaterials!$E29*BillOfMaterials!$I29</f>
        <v>3.77</v>
      </c>
      <c r="K29" s="62">
        <v>0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49.5" customHeight="1" x14ac:dyDescent="0.25">
      <c r="A30" s="19">
        <v>17</v>
      </c>
      <c r="B30" s="20" t="s">
        <v>129</v>
      </c>
      <c r="C30" s="20"/>
      <c r="D30" s="20"/>
      <c r="E30" s="21">
        <v>1</v>
      </c>
      <c r="F30" s="21" t="s">
        <v>84</v>
      </c>
      <c r="G30" s="21" t="s">
        <v>128</v>
      </c>
      <c r="H30" s="21">
        <v>1</v>
      </c>
      <c r="I30" s="22">
        <v>6.85</v>
      </c>
      <c r="J30" s="61">
        <f>BillOfMaterials!$E30*BillOfMaterials!$I30</f>
        <v>6.85</v>
      </c>
      <c r="K30" s="62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9"/>
      <c r="B31" s="29" t="s">
        <v>20</v>
      </c>
      <c r="C31" s="29"/>
      <c r="D31" s="29"/>
      <c r="E31" s="30">
        <f>SUBTOTAL(109,BillOfMaterials!$E$15:$E$30)</f>
        <v>20</v>
      </c>
      <c r="F31" s="30"/>
      <c r="G31" s="30"/>
      <c r="H31" s="30"/>
      <c r="I31" s="31"/>
      <c r="J31" s="63">
        <f>SUBTOTAL(109,BillOfMaterials!$J$15:$J$24)</f>
        <v>253.06000000000003</v>
      </c>
      <c r="K31" s="6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3">
      <c r="A32" s="1"/>
      <c r="B32" s="2"/>
      <c r="C32" s="2"/>
      <c r="D32" s="2"/>
      <c r="E32" s="2"/>
      <c r="F32" s="2"/>
      <c r="G32" s="2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1"/>
      <c r="B33" s="2"/>
      <c r="C33" s="2"/>
      <c r="D33" s="2"/>
      <c r="E33" s="2"/>
      <c r="F33" s="2"/>
      <c r="G33" s="2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1"/>
      <c r="B34" s="2"/>
      <c r="C34" s="2"/>
      <c r="D34" s="2"/>
      <c r="E34" s="2"/>
      <c r="F34" s="2"/>
      <c r="G34" s="2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1"/>
      <c r="B991" s="2"/>
      <c r="C991" s="2"/>
      <c r="D991" s="2"/>
      <c r="E991" s="1"/>
      <c r="F991" s="1"/>
      <c r="G991" s="1"/>
      <c r="H991" s="1"/>
      <c r="I991" s="1"/>
      <c r="J991" s="2"/>
      <c r="K991" s="2"/>
      <c r="L991" s="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1"/>
      <c r="B992" s="2"/>
      <c r="C992" s="2"/>
      <c r="D992" s="2"/>
      <c r="E992" s="1"/>
      <c r="F992" s="1"/>
      <c r="G992" s="1"/>
      <c r="H992" s="1"/>
      <c r="I992" s="1"/>
      <c r="J992" s="2"/>
      <c r="K992" s="2"/>
      <c r="L992" s="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1"/>
      <c r="B993" s="2"/>
      <c r="C993" s="2"/>
      <c r="D993" s="2"/>
      <c r="E993" s="1"/>
      <c r="F993" s="1"/>
      <c r="G993" s="1"/>
      <c r="H993" s="1"/>
      <c r="I993" s="1"/>
      <c r="J993" s="2"/>
      <c r="K993" s="2"/>
      <c r="L993" s="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1"/>
      <c r="B994" s="2"/>
      <c r="C994" s="2"/>
      <c r="D994" s="2"/>
      <c r="E994" s="1"/>
      <c r="F994" s="1"/>
      <c r="G994" s="1"/>
      <c r="H994" s="1"/>
      <c r="I994" s="1"/>
      <c r="J994" s="2"/>
      <c r="K994" s="2"/>
      <c r="L994" s="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1"/>
      <c r="B995" s="2"/>
      <c r="C995" s="2"/>
      <c r="D995" s="2"/>
      <c r="E995" s="1"/>
      <c r="F995" s="1"/>
      <c r="G995" s="1"/>
      <c r="H995" s="1"/>
      <c r="I995" s="1"/>
      <c r="J995" s="2"/>
      <c r="K995" s="2"/>
      <c r="L995" s="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hyperlinks>
    <hyperlink ref="G15" r:id="rId1" location="product_specifications"/>
    <hyperlink ref="G16" r:id="rId2"/>
    <hyperlink ref="G17" r:id="rId3"/>
    <hyperlink ref="G18" r:id="rId4" location=".WUUsiWjyiUk"/>
  </hyperlinks>
  <pageMargins left="0.7" right="0.7" top="0.75" bottom="0.75" header="0.3" footer="0.3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B7" sqref="B7"/>
    </sheetView>
  </sheetViews>
  <sheetFormatPr defaultColWidth="15.125" defaultRowHeight="15" customHeight="1" x14ac:dyDescent="0.2"/>
  <cols>
    <col min="1" max="1" width="11.875" customWidth="1"/>
    <col min="2" max="2" width="44.125" customWidth="1"/>
    <col min="3" max="3" width="20.625" customWidth="1"/>
    <col min="4" max="26" width="8.875" customWidth="1"/>
  </cols>
  <sheetData>
    <row r="1" spans="1:26" ht="21.75" customHeight="1" x14ac:dyDescent="0.4">
      <c r="A1" s="33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34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35" t="s">
        <v>12</v>
      </c>
      <c r="B6" s="35" t="s">
        <v>23</v>
      </c>
      <c r="C6" s="35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3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3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3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3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3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3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3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3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3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3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3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3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3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3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3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3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3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3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3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3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D11" sqref="D11"/>
    </sheetView>
  </sheetViews>
  <sheetFormatPr defaultColWidth="15.125" defaultRowHeight="15" customHeight="1" x14ac:dyDescent="0.2"/>
  <cols>
    <col min="1" max="1" width="9.625" customWidth="1"/>
    <col min="2" max="3" width="7.5" customWidth="1"/>
    <col min="4" max="4" width="18.625" customWidth="1"/>
    <col min="5" max="5" width="14.625" customWidth="1"/>
    <col min="6" max="6" width="6.375" customWidth="1"/>
    <col min="7" max="9" width="11.625" customWidth="1"/>
    <col min="10" max="10" width="6.125" customWidth="1"/>
    <col min="11" max="11" width="11.875" customWidth="1"/>
    <col min="12" max="12" width="8.625" customWidth="1"/>
    <col min="13" max="14" width="8.375" customWidth="1"/>
    <col min="15" max="15" width="23.625" customWidth="1"/>
    <col min="16" max="16" width="13" customWidth="1"/>
    <col min="17" max="17" width="10.5" customWidth="1"/>
    <col min="18" max="18" width="9" customWidth="1"/>
    <col min="19" max="19" width="14.375" customWidth="1"/>
    <col min="20" max="26" width="8.875" customWidth="1"/>
  </cols>
  <sheetData>
    <row r="1" spans="1:26" ht="27" customHeight="1" x14ac:dyDescent="0.25">
      <c r="A1" s="48" t="s">
        <v>25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50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3">
      <c r="A3" s="2"/>
      <c r="B3" s="2"/>
      <c r="C3" s="2"/>
      <c r="D3" s="51" t="s">
        <v>3</v>
      </c>
      <c r="E3" s="4" t="s">
        <v>27</v>
      </c>
      <c r="F3" s="2"/>
      <c r="G3" s="2"/>
      <c r="H3" s="2"/>
      <c r="I3" s="2"/>
      <c r="J3" s="2"/>
      <c r="K3" s="52" t="s">
        <v>28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7"/>
      <c r="B4" s="2"/>
      <c r="C4" s="2"/>
      <c r="D4" s="53" t="s">
        <v>29</v>
      </c>
      <c r="E4" s="6" t="s">
        <v>30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7"/>
      <c r="B5" s="2"/>
      <c r="C5" s="2"/>
      <c r="D5" s="53" t="s">
        <v>4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2"/>
      <c r="B6" s="2"/>
      <c r="C6" s="2"/>
      <c r="D6" s="53" t="s">
        <v>5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">
      <c r="A7" s="2"/>
      <c r="B7" s="2"/>
      <c r="C7" s="2"/>
      <c r="D7" s="53" t="s">
        <v>31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2"/>
      <c r="B8" s="2"/>
      <c r="C8" s="2"/>
      <c r="D8" s="54" t="s">
        <v>7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 x14ac:dyDescent="0.25">
      <c r="A10" s="16" t="s">
        <v>32</v>
      </c>
      <c r="B10" s="15" t="s">
        <v>9</v>
      </c>
      <c r="C10" s="15" t="s">
        <v>33</v>
      </c>
      <c r="D10" s="15" t="s">
        <v>10</v>
      </c>
      <c r="E10" s="15" t="s">
        <v>34</v>
      </c>
      <c r="F10" s="17" t="s">
        <v>13</v>
      </c>
      <c r="G10" s="55" t="s">
        <v>14</v>
      </c>
      <c r="H10" s="55" t="s">
        <v>35</v>
      </c>
      <c r="I10" s="55" t="s">
        <v>36</v>
      </c>
      <c r="J10" s="17" t="s">
        <v>16</v>
      </c>
      <c r="K10" s="17" t="s">
        <v>37</v>
      </c>
      <c r="L10" s="17" t="s">
        <v>17</v>
      </c>
      <c r="M10" s="17" t="s">
        <v>38</v>
      </c>
      <c r="N10" s="18" t="s">
        <v>19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25">
      <c r="A11" s="20" t="s">
        <v>39</v>
      </c>
      <c r="B11" s="19">
        <v>50746</v>
      </c>
      <c r="C11" s="19">
        <v>4504369</v>
      </c>
      <c r="D11" s="20" t="s">
        <v>40</v>
      </c>
      <c r="E11" s="20" t="s">
        <v>41</v>
      </c>
      <c r="F11" s="21">
        <v>1</v>
      </c>
      <c r="G11" s="21" t="s">
        <v>42</v>
      </c>
      <c r="H11" s="56" t="s">
        <v>43</v>
      </c>
      <c r="I11" s="56"/>
      <c r="J11" s="21" t="s">
        <v>44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 x14ac:dyDescent="0.25">
      <c r="A12" s="26" t="s">
        <v>45</v>
      </c>
      <c r="B12" s="25">
        <v>3024</v>
      </c>
      <c r="C12" s="25">
        <v>302401</v>
      </c>
      <c r="D12" s="26" t="s">
        <v>46</v>
      </c>
      <c r="E12" s="26" t="s">
        <v>41</v>
      </c>
      <c r="F12" s="27">
        <v>1</v>
      </c>
      <c r="G12" s="27" t="s">
        <v>42</v>
      </c>
      <c r="H12" s="58" t="s">
        <v>43</v>
      </c>
      <c r="I12" s="58"/>
      <c r="J12" s="27" t="s">
        <v>44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 x14ac:dyDescent="0.25">
      <c r="A13" s="20" t="s">
        <v>45</v>
      </c>
      <c r="B13" s="19">
        <v>3023</v>
      </c>
      <c r="C13" s="19">
        <v>302301</v>
      </c>
      <c r="D13" s="20" t="s">
        <v>47</v>
      </c>
      <c r="E13" s="20" t="s">
        <v>41</v>
      </c>
      <c r="F13" s="21">
        <v>2</v>
      </c>
      <c r="G13" s="21" t="s">
        <v>42</v>
      </c>
      <c r="H13" s="56" t="s">
        <v>43</v>
      </c>
      <c r="I13" s="56"/>
      <c r="J13" s="21" t="s">
        <v>44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 x14ac:dyDescent="0.25">
      <c r="A14" s="26" t="s">
        <v>45</v>
      </c>
      <c r="B14" s="25">
        <v>3023</v>
      </c>
      <c r="C14" s="25">
        <v>4211398</v>
      </c>
      <c r="D14" s="26" t="s">
        <v>47</v>
      </c>
      <c r="E14" s="26" t="s">
        <v>48</v>
      </c>
      <c r="F14" s="27">
        <v>1</v>
      </c>
      <c r="G14" s="27" t="s">
        <v>42</v>
      </c>
      <c r="H14" s="58" t="s">
        <v>43</v>
      </c>
      <c r="I14" s="58"/>
      <c r="J14" s="27" t="s">
        <v>44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20" t="s">
        <v>45</v>
      </c>
      <c r="B15" s="19">
        <v>3794</v>
      </c>
      <c r="C15" s="19">
        <v>379401</v>
      </c>
      <c r="D15" s="20" t="s">
        <v>49</v>
      </c>
      <c r="E15" s="20" t="s">
        <v>41</v>
      </c>
      <c r="F15" s="21">
        <v>1</v>
      </c>
      <c r="G15" s="21" t="s">
        <v>42</v>
      </c>
      <c r="H15" s="56" t="s">
        <v>43</v>
      </c>
      <c r="I15" s="56"/>
      <c r="J15" s="21" t="s">
        <v>44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6" t="s">
        <v>45</v>
      </c>
      <c r="B16" s="25">
        <v>3623</v>
      </c>
      <c r="C16" s="25">
        <v>362301</v>
      </c>
      <c r="D16" s="26" t="s">
        <v>50</v>
      </c>
      <c r="E16" s="26" t="s">
        <v>41</v>
      </c>
      <c r="F16" s="27">
        <v>1</v>
      </c>
      <c r="G16" s="27" t="s">
        <v>42</v>
      </c>
      <c r="H16" s="58" t="s">
        <v>43</v>
      </c>
      <c r="I16" s="58"/>
      <c r="J16" s="27" t="s">
        <v>44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20" t="s">
        <v>45</v>
      </c>
      <c r="B17" s="19">
        <v>3623</v>
      </c>
      <c r="C17" s="19">
        <v>362321</v>
      </c>
      <c r="D17" s="20" t="s">
        <v>50</v>
      </c>
      <c r="E17" s="20" t="s">
        <v>51</v>
      </c>
      <c r="F17" s="21">
        <v>1</v>
      </c>
      <c r="G17" s="21" t="s">
        <v>42</v>
      </c>
      <c r="H17" s="56" t="s">
        <v>43</v>
      </c>
      <c r="I17" s="56"/>
      <c r="J17" s="21" t="s">
        <v>44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6" t="s">
        <v>45</v>
      </c>
      <c r="B18" s="25">
        <v>94148</v>
      </c>
      <c r="C18" s="25">
        <v>302201</v>
      </c>
      <c r="D18" s="26" t="s">
        <v>52</v>
      </c>
      <c r="E18" s="26" t="s">
        <v>41</v>
      </c>
      <c r="F18" s="27">
        <v>1</v>
      </c>
      <c r="G18" s="27" t="s">
        <v>42</v>
      </c>
      <c r="H18" s="58" t="s">
        <v>43</v>
      </c>
      <c r="I18" s="58"/>
      <c r="J18" s="27" t="s">
        <v>44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20" t="s">
        <v>53</v>
      </c>
      <c r="B19" s="19">
        <v>6141</v>
      </c>
      <c r="C19" s="19">
        <v>4210633</v>
      </c>
      <c r="D19" s="20" t="s">
        <v>54</v>
      </c>
      <c r="E19" s="20" t="s">
        <v>55</v>
      </c>
      <c r="F19" s="21">
        <v>1</v>
      </c>
      <c r="G19" s="21" t="s">
        <v>42</v>
      </c>
      <c r="H19" s="56" t="s">
        <v>43</v>
      </c>
      <c r="I19" s="56"/>
      <c r="J19" s="21" t="s">
        <v>44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6" t="s">
        <v>53</v>
      </c>
      <c r="B20" s="25">
        <v>3070</v>
      </c>
      <c r="C20" s="25">
        <v>307021</v>
      </c>
      <c r="D20" s="26" t="s">
        <v>56</v>
      </c>
      <c r="E20" s="26" t="s">
        <v>51</v>
      </c>
      <c r="F20" s="27">
        <v>4</v>
      </c>
      <c r="G20" s="27" t="s">
        <v>42</v>
      </c>
      <c r="H20" s="58" t="s">
        <v>43</v>
      </c>
      <c r="I20" s="58"/>
      <c r="J20" s="27" t="s">
        <v>44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20" t="s">
        <v>53</v>
      </c>
      <c r="B21" s="19">
        <v>2412</v>
      </c>
      <c r="C21" s="19">
        <v>241201</v>
      </c>
      <c r="D21" s="20" t="s">
        <v>57</v>
      </c>
      <c r="E21" s="20" t="s">
        <v>41</v>
      </c>
      <c r="F21" s="21">
        <v>1</v>
      </c>
      <c r="G21" s="21" t="s">
        <v>42</v>
      </c>
      <c r="H21" s="56" t="s">
        <v>43</v>
      </c>
      <c r="I21" s="56"/>
      <c r="J21" s="21" t="s">
        <v>44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6" t="s">
        <v>53</v>
      </c>
      <c r="B22" s="25">
        <v>6019</v>
      </c>
      <c r="C22" s="25">
        <v>4538353</v>
      </c>
      <c r="D22" s="26" t="s">
        <v>58</v>
      </c>
      <c r="E22" s="26" t="s">
        <v>41</v>
      </c>
      <c r="F22" s="27">
        <v>4</v>
      </c>
      <c r="G22" s="27" t="s">
        <v>42</v>
      </c>
      <c r="H22" s="58" t="s">
        <v>43</v>
      </c>
      <c r="I22" s="58"/>
      <c r="J22" s="27" t="s">
        <v>44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20" t="s">
        <v>53</v>
      </c>
      <c r="B23" s="19">
        <v>2431</v>
      </c>
      <c r="C23" s="19">
        <v>4558168</v>
      </c>
      <c r="D23" s="20" t="s">
        <v>59</v>
      </c>
      <c r="E23" s="20" t="s">
        <v>41</v>
      </c>
      <c r="F23" s="21">
        <v>1</v>
      </c>
      <c r="G23" s="21" t="s">
        <v>42</v>
      </c>
      <c r="H23" s="56" t="s">
        <v>43</v>
      </c>
      <c r="I23" s="56"/>
      <c r="J23" s="21" t="s">
        <v>44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6" t="s">
        <v>53</v>
      </c>
      <c r="B24" s="25">
        <v>63868</v>
      </c>
      <c r="C24" s="25">
        <v>4535737</v>
      </c>
      <c r="D24" s="26" t="s">
        <v>60</v>
      </c>
      <c r="E24" s="26" t="s">
        <v>41</v>
      </c>
      <c r="F24" s="27">
        <v>4</v>
      </c>
      <c r="G24" s="27" t="s">
        <v>42</v>
      </c>
      <c r="H24" s="58" t="s">
        <v>43</v>
      </c>
      <c r="I24" s="58"/>
      <c r="J24" s="27" t="s">
        <v>44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20" t="s">
        <v>53</v>
      </c>
      <c r="B25" s="19">
        <v>2540</v>
      </c>
      <c r="C25" s="19">
        <v>4211632</v>
      </c>
      <c r="D25" s="20" t="s">
        <v>61</v>
      </c>
      <c r="E25" s="20" t="s">
        <v>48</v>
      </c>
      <c r="F25" s="21">
        <v>4</v>
      </c>
      <c r="G25" s="21" t="s">
        <v>42</v>
      </c>
      <c r="H25" s="56" t="s">
        <v>43</v>
      </c>
      <c r="I25" s="56"/>
      <c r="J25" s="21" t="s">
        <v>44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 x14ac:dyDescent="0.25">
      <c r="A26" s="26" t="s">
        <v>53</v>
      </c>
      <c r="B26" s="25">
        <v>3176</v>
      </c>
      <c r="C26" s="25">
        <v>4225733</v>
      </c>
      <c r="D26" s="26" t="s">
        <v>62</v>
      </c>
      <c r="E26" s="26" t="s">
        <v>55</v>
      </c>
      <c r="F26" s="27">
        <v>1</v>
      </c>
      <c r="G26" s="27" t="s">
        <v>42</v>
      </c>
      <c r="H26" s="58" t="s">
        <v>43</v>
      </c>
      <c r="I26" s="58"/>
      <c r="J26" s="27" t="s">
        <v>44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 x14ac:dyDescent="0.25">
      <c r="A27" s="20" t="s">
        <v>63</v>
      </c>
      <c r="B27" s="19">
        <v>49668</v>
      </c>
      <c r="C27" s="19">
        <v>4224793</v>
      </c>
      <c r="D27" s="20" t="s">
        <v>64</v>
      </c>
      <c r="E27" s="20" t="s">
        <v>65</v>
      </c>
      <c r="F27" s="21">
        <v>1</v>
      </c>
      <c r="G27" s="21" t="s">
        <v>42</v>
      </c>
      <c r="H27" s="56" t="s">
        <v>43</v>
      </c>
      <c r="I27" s="56"/>
      <c r="J27" s="21" t="s">
        <v>44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 x14ac:dyDescent="0.25">
      <c r="A28" s="26" t="s">
        <v>66</v>
      </c>
      <c r="B28" s="25">
        <v>32123</v>
      </c>
      <c r="C28" s="25">
        <v>4211573</v>
      </c>
      <c r="D28" s="26" t="s">
        <v>67</v>
      </c>
      <c r="E28" s="26" t="s">
        <v>48</v>
      </c>
      <c r="F28" s="27">
        <v>4</v>
      </c>
      <c r="G28" s="27" t="s">
        <v>42</v>
      </c>
      <c r="H28" s="58" t="s">
        <v>43</v>
      </c>
      <c r="I28" s="58"/>
      <c r="J28" s="27" t="s">
        <v>44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 x14ac:dyDescent="0.25">
      <c r="A29" s="20" t="s">
        <v>66</v>
      </c>
      <c r="B29" s="19">
        <v>6590</v>
      </c>
      <c r="C29" s="19">
        <v>4211622</v>
      </c>
      <c r="D29" s="20" t="s">
        <v>68</v>
      </c>
      <c r="E29" s="20" t="s">
        <v>48</v>
      </c>
      <c r="F29" s="21">
        <v>8</v>
      </c>
      <c r="G29" s="21" t="s">
        <v>42</v>
      </c>
      <c r="H29" s="56" t="s">
        <v>43</v>
      </c>
      <c r="I29" s="56"/>
      <c r="J29" s="21" t="s">
        <v>44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 x14ac:dyDescent="0.25">
      <c r="A30" s="26" t="s">
        <v>69</v>
      </c>
      <c r="B30" s="25">
        <v>3957</v>
      </c>
      <c r="C30" s="25">
        <v>4211473</v>
      </c>
      <c r="D30" s="26" t="s">
        <v>70</v>
      </c>
      <c r="E30" s="26" t="s">
        <v>48</v>
      </c>
      <c r="F30" s="27">
        <v>4</v>
      </c>
      <c r="G30" s="27" t="s">
        <v>42</v>
      </c>
      <c r="H30" s="58" t="s">
        <v>43</v>
      </c>
      <c r="I30" s="58"/>
      <c r="J30" s="27" t="s">
        <v>44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9"/>
      <c r="B31" s="29"/>
      <c r="C31" s="29"/>
      <c r="D31" s="29" t="s">
        <v>20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3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bauters</dc:creator>
  <cp:lastModifiedBy>Joachim bauters</cp:lastModifiedBy>
  <dcterms:created xsi:type="dcterms:W3CDTF">2017-03-11T18:10:48Z</dcterms:created>
  <dcterms:modified xsi:type="dcterms:W3CDTF">2017-06-17T13:27:31Z</dcterms:modified>
</cp:coreProperties>
</file>