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dsiss.DESKTOP-MUQ39T9\Desktop\Dar\NMCT-S2\project\week0345\project_Mobile_Closet\opdracht06_BOM\"/>
    </mc:Choice>
  </mc:AlternateContent>
  <bookViews>
    <workbookView xWindow="0" yWindow="0" windowWidth="28800" windowHeight="11610" tabRatio="500"/>
  </bookViews>
  <sheets>
    <sheet name="BillOfMaterials" sheetId="1" r:id="rId1"/>
    <sheet name="Revisions" sheetId="2" r:id="rId2"/>
    <sheet name="Example" sheetId="3" r:id="rId3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K25" i="1"/>
  <c r="K26" i="1" s="1"/>
  <c r="J26" i="1"/>
  <c r="E26" i="1"/>
  <c r="J18" i="1" l="1"/>
  <c r="J24" i="1" l="1"/>
  <c r="K24" i="1"/>
  <c r="K18" i="1" l="1"/>
  <c r="J19" i="1"/>
  <c r="K19" i="1"/>
  <c r="K16" i="1"/>
  <c r="K17" i="1"/>
  <c r="K20" i="1"/>
  <c r="K22" i="1"/>
  <c r="K23" i="1"/>
  <c r="K15" i="1"/>
  <c r="J15" i="1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7" i="1"/>
  <c r="J20" i="1"/>
  <c r="J22" i="1"/>
  <c r="J23" i="1"/>
  <c r="C8" i="1"/>
  <c r="C9" i="1" l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<sst xmlns="http://schemas.openxmlformats.org/spreadsheetml/2006/main" count="212" uniqueCount="110">
  <si>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</si>
  <si>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</si>
  <si>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</si>
  <si>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</si>
  <si>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</si>
  <si>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</si>
  <si>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</si>
  <si>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</si>
  <si>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</si>
  <si>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</si>
  <si>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</si>
  <si>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</si>
  <si>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</si>
  <si>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</si>
  <si>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</si>
  <si>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</si>
  <si>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</si>
  <si>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</si>
  <si>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</si>
  <si>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</si>
  <si>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</si>
  <si>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</si>
  <si>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</si>
  <si>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</si>
  <si>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</si>
  <si>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</si>
  <si>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</si>
  <si>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</si>
  <si>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</si>
  <si>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</si>
  <si>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</si>
  <si>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</si>
  <si>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</si>
  <si>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</si>
  <si>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</si>
  <si>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</si>
  <si>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</si>
  <si>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</si>
  <si>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</si>
  <si>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</si>
  <si>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</si>
  <si>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</si>
  <si>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</si>
  <si>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</si>
  <si>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</si>
  <si>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</si>
  <si>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</si>
  <si>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</si>
  <si>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</si>
  <si>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</si>
  <si>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</si>
  <si>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</si>
  <si>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</si>
  <si>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</si>
  <si>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</si>
  <si>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</si>
  <si>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</si>
  <si>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</si>
  <si>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</si>
  <si>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</si>
  <si>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</si>
  <si>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</si>
  <si>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</si>
  <si>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</si>
  <si>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</si>
  <si>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</si>
  <si>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</si>
  <si>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</si>
  <si>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</si>
  <si>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</si>
  <si>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1NMCT5</t>
  </si>
  <si>
    <t>Sissau</t>
  </si>
  <si>
    <t>Dar</t>
  </si>
  <si>
    <t>Raspberry Pi 3 Model B</t>
  </si>
  <si>
    <t>Bronvermelding</t>
  </si>
  <si>
    <t>Raspberry Pi Power Supply 5.1V/2.5A - Black - MicroUSB - EU/UK Plug</t>
  </si>
  <si>
    <t>Power cable for Raspberry Pi</t>
  </si>
  <si>
    <t>Aliexpress [6]</t>
  </si>
  <si>
    <t>Aliexpress [7]</t>
  </si>
  <si>
    <t xml:space="preserve"> </t>
  </si>
  <si>
    <t>Raspberry Pi 3 Model B for capturing the data and the webserver.</t>
  </si>
  <si>
    <t>microSD 16 GB</t>
  </si>
  <si>
    <t>10pcs 2.54mm 2x20 DC3 40 Pin Straight Male Shrouded PCB IDC Socket Box header</t>
  </si>
  <si>
    <t>Free shipping MFRC-522 RC522 mfrc 522 RFID RF IC card inductive module with free S50 Fudan card key chain Hot sale</t>
  </si>
  <si>
    <t>10pcs RFID Tag Key Fob Keyfobs Keychain Ring Token 125Khz Proximity ID Card Chip EM 4100/4102 TK4100 Access Control Attendance</t>
  </si>
  <si>
    <t>LCD1602 LCD monitor 1602 5V Blue Screen White Code Blacklight 16x2 Character LCD Display Module HD44780 1602A Wholesale</t>
  </si>
  <si>
    <t>MFRC-522 RC522  rfid reader</t>
  </si>
  <si>
    <t>RFID tags 125Khz</t>
  </si>
  <si>
    <t>LCD screen 5V 16x2 characters</t>
  </si>
  <si>
    <t>Socketbox header 2x20 straight male</t>
  </si>
  <si>
    <t>Kiwi Electronics [1]</t>
  </si>
  <si>
    <t>Kiwi Electronics [2]</t>
  </si>
  <si>
    <t>Kiwi Electronics [3]</t>
  </si>
  <si>
    <t>Aliexpress [4]</t>
  </si>
  <si>
    <t>Aliexpress [5]</t>
  </si>
  <si>
    <t>Raspberry Pi3&amp;Raspberry Pi2 Model B Plus T Cobbler, Expansion DIY Kit (GPIO Cable+GPIO T-Adapter Plate)</t>
  </si>
  <si>
    <t>Plus T Cobbler</t>
  </si>
  <si>
    <t>Aliexpress [8]</t>
  </si>
  <si>
    <t>5PCS/Lot PCB Kit 7x9 5x7 4x6 3x7 2x8cm Double Side Copper Prototype pcb Universal Board electronic diy kit</t>
  </si>
  <si>
    <t>Soldering Female to Male cable</t>
  </si>
  <si>
    <t>Dupont line 40pcs 20cm 2.54mm 1p-1p Pin Female to Male Color Breadboard Cable Jump Wire Jumper For Arduino</t>
  </si>
  <si>
    <t>Aliexpress [9]</t>
  </si>
  <si>
    <t>Aliexpress [10]</t>
  </si>
  <si>
    <t>Transcend 16GB microSD Premium 400x Class 10 UHS-I + Adapter - 60MB/s</t>
  </si>
  <si>
    <t>Perfboard to solder on</t>
  </si>
  <si>
    <t>Aliexpress [11]</t>
  </si>
  <si>
    <t>Passive buzzer</t>
  </si>
  <si>
    <t xml:space="preserve">[1] ‘Raspberry Pi 3 Model B 1GB - Raspberry Pi Foundation’. [Online]. Available: https://www.kiwi-electronics.nl/raspberry-pi-3-model-b. [Accessed: 11-Jun-2018].
[2] ‘Raspberry Pi Power Supply 5.1V/2.5A - Black - MicroUSB - EU/UK Plug’, Kiwi Electronics. [Online]. Available: https://www.kiwi-electronics.nl/rpi-psu-5-1v-2-5a--eu-uk. [Accessed: 20-Mar-2018].
[3] ‘Transcend 16GB microSD Premium 400x Class 10 UHS-I + Adapter - 60MB/s’, Kiwi Electronics. [Online]. Available: https://www.kiwi-electronics.nl/Transcend-16GB-Class-10-MicroSDHC-UHS-1. [Accessed: 15-Jun-2018].
[4] ‘10pcs 2.54mm 2x20 DC3 40 Pin Straight Male Shrouded PCB IDC Socket Box header-in Connectors from Lights &amp; Lighting on Aliexpress.com | Alibaba Group’. [Online]. Available: https://www.aliexpress.com/item/10pcs-2-54mm-2x20-DC3-40-Pin-Straight-Male-Shrouded-PCB-IDC-Socket-Box-header/32596150764.html?spm=2114.search0604.3.103.65ea742fP4iIVF&amp;ws_ab_test=searchweb0_0,searchweb201602_1_10152_10151_10065_10344_10068_10342_10343_5722611_10340_10341_10696_5722911_5722811_5722711_10084_10083_10618_10304_10307_10820_10821_10302_10059_100031_10103_10624_10623_10622_10621_10620_5722511,searchweb201603_1,ppcSwitch_5&amp;algo_expid=1bd03c98-89a8-47e2-94bb-d352167b3763-15&amp;algo_pvid=1bd03c98-89a8-47e2-94bb-d352167b3763&amp;transAbTest=ae803_2&amp;priceBeautifyAB=0. [Accessed: 11-Jun-2018].
[5] ‘Free shipping MFRC 522 RC522 mfrc 522 RFID RF IC card inductive module with free S50 Fudan card key chain Hot sale-in Integrated Circuits from Electronic Components &amp; Supplies on Aliexpress.com | Alibaba Group’, aliexpress.com. [Online]. Available: //www.aliexpress.com/item/Free-shipping-MFRC-522-RC522-mfrc-522-RFID-RF-IC-card-inductive-module-with-free-S50/32826196431.html?src=ibdm_d03p0558e02r02. [Accessed: 11-Jun-2018].
[6] ‘10pcs RFID Tag Key Fob Keyfobs Keychain Ring Token 125Khz Proximity ID Card Chip EM 4100/4102 TK4100 Access Control Attendance-in Access Control Cards from Security &amp; Protection on Aliexpress.com | Alibaba Group’, aliexpress.com. [Online]. Available: //www.aliexpress.com/item/10pcs-RFID-Tag-Key-Fob-Keyfobs-Keychain-Ring-Token-125Khz-Proximity-ID-Card-Chip-EM-4100/32795121323.html?src=ibdm_d03p0558e02r02. [Accessed: 11-Jun-2018].
[7] ‘LCD1602 LCD monitor 1602 5V Blue Screen White Code Blacklight 16x2 Character LCD Display Module HD44780 1602A Wholesale-in LCD Modules from Electronic Components &amp; Supplies on Aliexpress.com | Alibaba Group’, aliexpress.com. [Online]. Available: //www.aliexpress.com/item/LCD1602-LCD-monitor-1602-5V-Blue-Screen-White-Code-Blacklight-16x2-Character-LCD-Display-Module-HD44780/32455156175.html?src=ibdm_d03p0558e02r02. [Accessed: 11-Jun-2018].
[8] ‘Raspberry Pi3&amp;Raspberry Pi2 Model B Plus T Cobbler, Expansion DIY Kit (GPIO Cable+GPIO T Adapter Plate)-in Integrated Circuits from Electronic Components &amp; Supplies on Aliexpress.com | Alibaba Group’, aliexpress.com. [Online]. Available: //www.aliexpress.com/item/Raspberry-Pi3-Raspberry-Pi2-Model-B-Plus-T-Cobbler-Expansion-DIY-Kit-GPIO-Cable-GPIO-T/32874454160.html?src=ibdm_d03p0558e02r02. [Accessed: 11-Jun-2018].
[9] ‘5PCS/Lot PCB Kit 7x9 5x7 4x6 3x7 2x8cm Double Side Copper Prototype pcb Universal Board electronic diy kit-in Double-Sided PCB from Electronic Components &amp; Supplies on Aliexpress.com | Alibaba Group’, aliexpress.com. [Online]. Available: //www.aliexpress.com/item/5PCS-Lot-PCB-Kit-7x9-5x7-4x6-3x7-2x8cm-Double-Side-Copper-Prototype-pcb-Universal-Board/32832850844.html?src=ibdm_d03p0558e02r02. [Accessed: 15-Jun-2018].
[10] ‘Dupont line 40pcs 20cm 2.54mm 1p 1p Pin Female to Male Color Breadboard Cable Jump Wire Jumper For Arduino-in Integrated Circuits from Electronic Components &amp; Supplies on Aliexpress.com | Alibaba Group’. [Online]. Available: https://www.aliexpress.com/item/Dupont-line-40pcs-20cm-2-54mm-1p-1p-Pin-Female-to-Male-Color-Breadboard-Cable-Jump/32848619855.html?spm=a2g0s.13010208.99999999.268.672c3c00kEhH4D. [Accessed: 15-Jun-2018].
[11] ‘10PCS/Lot Passive Buzzer AC 12MM*8.5MM 12085 16R Resistance 3V 5V 9V 12V In Common Use New Wholesale-in Acoustic Components from Electronic Components &amp; Supplies on Aliexpress.com | Alibaba Group’. [Online]. Available: https://www.aliexpress.com/item/5PCS-Lot-Passive-Buzzer-AC-12MM-8-5MM-12085-16R-Resistance-3V-5V-9V-12V-In/32503620431.html?spm=2114.search0104.3.1.1b9731a61HDcSR&amp;ws_ab_test=searchweb0_0,searchweb201602_1_10152_10151_10065_10344_10068_10342_10343_5722611_10340_10341_10696_5722911_5722811_5722711_10084_10083_10618_10304_10307_10820_10821_10302_5723111_10843_10059_100031_10103_10624_10623_10622_10621_10620_5722511,searchweb201603_43,ppcSwitch_5&amp;algo_expid=3643ab99-f420-49f1-acec-23fbd433be35-0&amp;algo_pvid=3643ab99-f420-49f1-acec-23fbd433be35&amp;transAbTest=ae803_2&amp;priceBeautifyAB=0. [Accessed: 15-Jun-2018].
</t>
  </si>
  <si>
    <t>10PCS/Lot Passive Buzzer AC 12MM*8.5MM 12085 16R Resistance 3V 5V 9V 12V In Common Use New Wholesale</t>
  </si>
  <si>
    <t>Mobile Closet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</si>
</sst>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7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168" fontId="8" fillId="0" borderId="0" xfId="0" applyNumberFormat="1" applyFont="1" applyFill="1" applyAlignment="1">
      <alignment vertical="top"/>
    </xf>
    <xf numFmtId="165" fontId="8" fillId="0" borderId="0" xfId="0" applyNumberFormat="1" applyFont="1" applyFill="1" applyBorder="1" applyAlignment="1">
      <alignment horizontal="center" vertical="top"/>
    </xf>
    <xf numFmtId="168" fontId="9" fillId="0" borderId="0" xfId="0" applyNumberFormat="1" applyFont="1" applyFill="1"/>
    <xf numFmtId="0" fontId="8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CB3F90BF-D5AC-4D15-8600-385D8D2546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229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636A9807-42DC-4174-919D-620FDC18C1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229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20</xdr:row>
      <xdr:rowOff>220980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964547FC-B63F-49EB-834F-0A3A371698B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229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2419350</xdr:colOff>
      <xdr:row>20</xdr:row>
      <xdr:rowOff>161925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7DD6BF78-3A33-4E76-B813-343EFEBFB5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2296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2419350</xdr:colOff>
      <xdr:row>21</xdr:row>
      <xdr:rowOff>161925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FFD9F104-FF4C-450F-BBBC-822228FE20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410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2419350</xdr:colOff>
      <xdr:row>21</xdr:row>
      <xdr:rowOff>161925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43BAAFAE-CD7D-45B1-8D9B-A3B1EA273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4105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2419350</xdr:colOff>
      <xdr:row>21</xdr:row>
      <xdr:rowOff>161925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D048C84B-22C5-45BD-9A90-251A485C55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086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2419350</xdr:colOff>
      <xdr:row>21</xdr:row>
      <xdr:rowOff>161925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E5898126-8579-4FD8-8F64-DBCD62F3074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086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2419350</xdr:colOff>
      <xdr:row>21</xdr:row>
      <xdr:rowOff>161925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6662367C-ABA8-4BEF-B371-D86E13E848A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086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2419350</xdr:colOff>
      <xdr:row>21</xdr:row>
      <xdr:rowOff>161925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24D0A629-F5BB-4784-A394-036261ED855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80867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1360714</xdr:colOff>
      <xdr:row>2</xdr:row>
      <xdr:rowOff>136071</xdr:rowOff>
    </xdr:from>
    <xdr:to>
      <xdr:col>6</xdr:col>
      <xdr:colOff>898071</xdr:colOff>
      <xdr:row>9</xdr:row>
      <xdr:rowOff>34017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EC9074A-1B98-406A-BEAB-9D1FAC03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8643" y="557892"/>
          <a:ext cx="2149928" cy="1612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826717D2-073C-4C5F-9F87-E28EE91881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440563A7-BE54-4AAA-A3A2-652E8794C5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3DE7656-89CB-416C-8B4E-A2A7E3A334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18</xdr:row>
      <xdr:rowOff>371475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8DB5CAB8-96E2-4510-8601-42F4DEAFE2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18</xdr:row>
      <xdr:rowOff>371475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F4D6388A-8202-4F05-94E2-79CCB291D4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18</xdr:row>
      <xdr:rowOff>371475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C80BD7CA-01E4-4F2C-8B9A-CECDF36BF5F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18</xdr:row>
      <xdr:rowOff>371475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C83E3093-CDD9-4CC1-BA1D-DBB24AF343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18</xdr:row>
      <xdr:rowOff>371475</xdr:rowOff>
    </xdr:to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070AB270-08FF-4944-A541-E55BE8B25B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18</xdr:row>
      <xdr:rowOff>371475</xdr:rowOff>
    </xdr:to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443F3FEC-4A49-4CFF-BFFE-84F92892C5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19050</xdr:colOff>
      <xdr:row>18</xdr:row>
      <xdr:rowOff>371475</xdr:rowOff>
    </xdr:to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1BC4C51A-8111-49F5-9149-259B684945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zoomScale="55" zoomScaleNormal="55" workbookViewId="0">
      <selection activeCell="C9" sqref="C9"/>
    </sheetView>
  </sheetViews>
  <sheetFormatPr defaultColWidth="15.25" defaultRowHeight="15" customHeight="1"/>
  <cols>
    <col min="1" max="1" width="8" customWidth="1"/>
    <col min="2" max="2" width="24" customWidth="1"/>
    <col min="3" max="3" width="19.25" customWidth="1"/>
    <col min="4" max="4" width="8.75" customWidth="1"/>
    <col min="5" max="5" width="8.25" customWidth="1"/>
    <col min="6" max="6" width="34.25" customWidth="1"/>
    <col min="7" max="7" width="24.75" customWidth="1"/>
    <col min="8" max="8" width="6.25" customWidth="1"/>
    <col min="9" max="10" width="8.75" customWidth="1"/>
    <col min="11" max="11" width="8.25" customWidth="1"/>
    <col min="12" max="12" width="22.75" customWidth="1"/>
    <col min="13" max="13" width="10.25" customWidth="1"/>
    <col min="14" max="14" width="14.25" customWidth="1"/>
    <col min="15" max="26" width="8.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70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71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72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109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BillOfMaterials!$E$26</f>
        <v>11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BillOfMaterials!$J$26</f>
        <v>85.060000000000031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9" customHeight="1">
      <c r="A15" s="19">
        <v>1</v>
      </c>
      <c r="B15" s="65" t="s">
        <v>73</v>
      </c>
      <c r="C15" s="65" t="s">
        <v>80</v>
      </c>
      <c r="D15" s="20"/>
      <c r="E15" s="56">
        <v>1</v>
      </c>
      <c r="F15" s="67" t="s">
        <v>90</v>
      </c>
      <c r="G15" s="21"/>
      <c r="H15" s="21">
        <v>1</v>
      </c>
      <c r="I15" s="22">
        <v>37.950000000000003</v>
      </c>
      <c r="J15" s="61">
        <f>BillOfMaterials!$E15*BillOfMaterials!$I15</f>
        <v>37.950000000000003</v>
      </c>
      <c r="K15" s="62">
        <f>E15*I15</f>
        <v>37.950000000000003</v>
      </c>
      <c r="L15" s="69"/>
      <c r="M15" s="7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8.25">
      <c r="A16" s="25">
        <v>2</v>
      </c>
      <c r="B16" s="72" t="s">
        <v>75</v>
      </c>
      <c r="C16" s="66" t="s">
        <v>76</v>
      </c>
      <c r="D16" s="26"/>
      <c r="E16" s="27">
        <v>1</v>
      </c>
      <c r="F16" s="68" t="s">
        <v>91</v>
      </c>
      <c r="G16" s="27"/>
      <c r="H16" s="27">
        <v>1</v>
      </c>
      <c r="I16" s="28">
        <v>9.9499999999999993</v>
      </c>
      <c r="J16" s="61">
        <f>BillOfMaterials!$E16*BillOfMaterials!$I16</f>
        <v>9.9499999999999993</v>
      </c>
      <c r="K16" s="62">
        <f t="shared" ref="K16:K25" si="0">E16*I16</f>
        <v>9.9499999999999993</v>
      </c>
      <c r="L16" s="69"/>
      <c r="M16" s="7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65.45" customHeight="1">
      <c r="A17" s="19">
        <v>3</v>
      </c>
      <c r="B17" s="65" t="s">
        <v>81</v>
      </c>
      <c r="C17" s="65" t="s">
        <v>103</v>
      </c>
      <c r="D17" s="20" t="s">
        <v>79</v>
      </c>
      <c r="E17" s="56">
        <v>1</v>
      </c>
      <c r="F17" s="67" t="s">
        <v>92</v>
      </c>
      <c r="G17" s="21"/>
      <c r="H17" s="21">
        <v>1</v>
      </c>
      <c r="I17" s="22">
        <v>11.95</v>
      </c>
      <c r="J17" s="61">
        <f>BillOfMaterials!$E17*BillOfMaterials!$I17</f>
        <v>11.95</v>
      </c>
      <c r="K17" s="62">
        <f t="shared" si="0"/>
        <v>11.95</v>
      </c>
      <c r="L17" s="69"/>
      <c r="M17" s="7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1.15" customHeight="1">
      <c r="A18" s="25">
        <v>4</v>
      </c>
      <c r="B18" s="72" t="s">
        <v>89</v>
      </c>
      <c r="C18" s="66" t="s">
        <v>82</v>
      </c>
      <c r="D18" s="26"/>
      <c r="E18" s="27">
        <v>1</v>
      </c>
      <c r="F18" s="68" t="s">
        <v>93</v>
      </c>
      <c r="G18" s="27"/>
      <c r="H18" s="27">
        <v>1</v>
      </c>
      <c r="I18" s="28">
        <v>3.9</v>
      </c>
      <c r="J18" s="61">
        <f>BillOfMaterials!$E18*BillOfMaterials!$I18</f>
        <v>3.9</v>
      </c>
      <c r="K18" s="62">
        <f>E18*I18</f>
        <v>3.9</v>
      </c>
      <c r="L18" s="69"/>
      <c r="M18" s="7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65" t="s">
        <v>86</v>
      </c>
      <c r="C19" s="65" t="s">
        <v>83</v>
      </c>
      <c r="D19" s="20"/>
      <c r="E19" s="56">
        <v>1</v>
      </c>
      <c r="F19" s="67" t="s">
        <v>94</v>
      </c>
      <c r="G19" s="21"/>
      <c r="H19" s="21">
        <v>1</v>
      </c>
      <c r="I19" s="22">
        <v>1.44</v>
      </c>
      <c r="J19" s="61">
        <f>BillOfMaterials!$E19*BillOfMaterials!$I19</f>
        <v>1.44</v>
      </c>
      <c r="K19" s="62">
        <f>E19*I19</f>
        <v>1.44</v>
      </c>
      <c r="L19" s="69"/>
      <c r="M19" s="7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72" t="s">
        <v>87</v>
      </c>
      <c r="C20" s="66" t="s">
        <v>84</v>
      </c>
      <c r="D20" s="26"/>
      <c r="E20" s="27">
        <v>1</v>
      </c>
      <c r="F20" s="68" t="s">
        <v>77</v>
      </c>
      <c r="G20" s="27"/>
      <c r="H20" s="27">
        <v>1</v>
      </c>
      <c r="I20" s="28">
        <v>1.72</v>
      </c>
      <c r="J20" s="61">
        <f>BillOfMaterials!$E20*BillOfMaterials!$I20</f>
        <v>1.72</v>
      </c>
      <c r="K20" s="62">
        <f t="shared" si="0"/>
        <v>1.72</v>
      </c>
      <c r="L20" s="69"/>
      <c r="M20" s="7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65" t="s">
        <v>88</v>
      </c>
      <c r="C21" s="65" t="s">
        <v>85</v>
      </c>
      <c r="D21" s="20"/>
      <c r="E21" s="56">
        <v>1</v>
      </c>
      <c r="F21" s="67" t="s">
        <v>78</v>
      </c>
      <c r="G21" s="21"/>
      <c r="H21" s="21">
        <v>1</v>
      </c>
      <c r="I21" s="22">
        <v>1.62</v>
      </c>
      <c r="J21" s="61">
        <v>12.57</v>
      </c>
      <c r="K21" s="62">
        <v>12.57</v>
      </c>
      <c r="L21" s="69"/>
      <c r="M21" s="7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72" t="s">
        <v>96</v>
      </c>
      <c r="C22" s="72" t="s">
        <v>95</v>
      </c>
      <c r="D22" s="26"/>
      <c r="E22" s="27">
        <v>1</v>
      </c>
      <c r="F22" s="68" t="s">
        <v>97</v>
      </c>
      <c r="G22" s="27"/>
      <c r="H22" s="27">
        <v>1</v>
      </c>
      <c r="I22" s="28">
        <v>2.0099999999999998</v>
      </c>
      <c r="J22" s="61">
        <f>BillOfMaterials!$E22*BillOfMaterials!$I22</f>
        <v>2.0099999999999998</v>
      </c>
      <c r="K22" s="62">
        <f t="shared" si="0"/>
        <v>2.0099999999999998</v>
      </c>
      <c r="L22" s="69"/>
      <c r="M22" s="7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>
        <v>9</v>
      </c>
      <c r="B23" s="65" t="s">
        <v>104</v>
      </c>
      <c r="C23" s="65" t="s">
        <v>98</v>
      </c>
      <c r="D23" s="20"/>
      <c r="E23" s="56">
        <v>1</v>
      </c>
      <c r="F23" s="67" t="s">
        <v>101</v>
      </c>
      <c r="G23" s="21"/>
      <c r="H23" s="21">
        <v>1</v>
      </c>
      <c r="I23" s="22">
        <v>1.69</v>
      </c>
      <c r="J23" s="61">
        <f>BillOfMaterials!$E23*BillOfMaterials!$I23</f>
        <v>1.69</v>
      </c>
      <c r="K23" s="62">
        <f t="shared" si="0"/>
        <v>1.69</v>
      </c>
      <c r="L23" s="69"/>
      <c r="M23" s="7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10</v>
      </c>
      <c r="B24" s="72" t="s">
        <v>99</v>
      </c>
      <c r="C24" s="72" t="s">
        <v>100</v>
      </c>
      <c r="D24" s="26"/>
      <c r="E24" s="27">
        <v>1</v>
      </c>
      <c r="F24" s="68" t="s">
        <v>102</v>
      </c>
      <c r="G24" s="27"/>
      <c r="H24" s="27">
        <v>1</v>
      </c>
      <c r="I24" s="28">
        <v>0.87</v>
      </c>
      <c r="J24" s="61">
        <f>BillOfMaterials!$E24*BillOfMaterials!$I24</f>
        <v>0.87</v>
      </c>
      <c r="K24" s="62">
        <f t="shared" si="0"/>
        <v>0.87</v>
      </c>
      <c r="L24" s="69"/>
      <c r="M24" s="7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>
        <v>11</v>
      </c>
      <c r="B25" s="19" t="s">
        <v>106</v>
      </c>
      <c r="C25" s="65" t="s">
        <v>108</v>
      </c>
      <c r="D25" s="19"/>
      <c r="E25" s="56">
        <v>1</v>
      </c>
      <c r="F25" s="67" t="s">
        <v>105</v>
      </c>
      <c r="G25" s="19"/>
      <c r="H25" s="19">
        <v>1</v>
      </c>
      <c r="I25" s="22">
        <v>1.01</v>
      </c>
      <c r="J25" s="61">
        <f>BillOfMaterials!$E25*BillOfMaterials!$I25</f>
        <v>1.01</v>
      </c>
      <c r="K25" s="62">
        <f t="shared" si="0"/>
        <v>1.01</v>
      </c>
      <c r="L25" s="69"/>
      <c r="M25" s="7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9"/>
      <c r="B26" s="29" t="s">
        <v>19</v>
      </c>
      <c r="C26" s="29"/>
      <c r="D26" s="29"/>
      <c r="E26" s="30">
        <f>SUBTOTAL(109,BillOfMaterials!$E$15:$E$25)</f>
        <v>11</v>
      </c>
      <c r="F26" s="30"/>
      <c r="G26" s="30"/>
      <c r="H26" s="30"/>
      <c r="I26" s="31"/>
      <c r="J26" s="63">
        <f>SUBTOTAL(109,BillOfMaterials!$J$15:$J$25)</f>
        <v>85.060000000000031</v>
      </c>
      <c r="K26" s="62">
        <f>SUM(K15:K25)</f>
        <v>85.060000000000031</v>
      </c>
      <c r="L26" s="71"/>
      <c r="M26" s="7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 t="s">
        <v>74</v>
      </c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73" t="s">
        <v>107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mergeCells count="1">
    <mergeCell ref="A30:K70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25" defaultRowHeight="15" customHeight="1"/>
  <cols>
    <col min="1" max="1" width="11.75" customWidth="1"/>
    <col min="2" max="2" width="44.25" customWidth="1"/>
    <col min="3" max="3" width="20.75" customWidth="1"/>
    <col min="4" max="26" width="8.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22</v>
      </c>
      <c r="C6" s="35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topLeftCell="A4" zoomScale="70" zoomScaleNormal="70" workbookViewId="0">
      <selection activeCell="M13" sqref="M13"/>
    </sheetView>
  </sheetViews>
  <sheetFormatPr defaultColWidth="15.25" defaultRowHeight="15" customHeight="1"/>
  <cols>
    <col min="1" max="1" width="9.75" customWidth="1"/>
    <col min="2" max="3" width="7.5" customWidth="1"/>
    <col min="4" max="4" width="18.75" customWidth="1"/>
    <col min="5" max="5" width="14.75" customWidth="1"/>
    <col min="6" max="6" width="6.25" customWidth="1"/>
    <col min="7" max="9" width="11.75" customWidth="1"/>
    <col min="10" max="10" width="6.25" customWidth="1"/>
    <col min="11" max="11" width="11.75" customWidth="1"/>
    <col min="12" max="12" width="8.75" customWidth="1"/>
    <col min="13" max="14" width="8.25" customWidth="1"/>
    <col min="15" max="15" width="23.75" customWidth="1"/>
    <col min="16" max="16" width="13" customWidth="1"/>
    <col min="17" max="17" width="10.5" customWidth="1"/>
    <col min="18" max="18" width="9" customWidth="1"/>
    <col min="19" max="19" width="14.25" customWidth="1"/>
    <col min="20" max="26" width="8.75" customWidth="1"/>
  </cols>
  <sheetData>
    <row r="1" spans="1:26" ht="27" customHeight="1">
      <c r="A1" s="48" t="s">
        <v>24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26</v>
      </c>
      <c r="F3" s="2"/>
      <c r="G3" s="2"/>
      <c r="H3" s="2"/>
      <c r="I3" s="2"/>
      <c r="J3" s="2"/>
      <c r="K3" s="52" t="s">
        <v>27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28</v>
      </c>
      <c r="E4" s="6" t="s">
        <v>29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30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31</v>
      </c>
      <c r="B10" s="15" t="s">
        <v>8</v>
      </c>
      <c r="C10" s="15" t="s">
        <v>32</v>
      </c>
      <c r="D10" s="15" t="s">
        <v>9</v>
      </c>
      <c r="E10" s="15" t="s">
        <v>33</v>
      </c>
      <c r="F10" s="17" t="s">
        <v>12</v>
      </c>
      <c r="G10" s="55" t="s">
        <v>13</v>
      </c>
      <c r="H10" s="55" t="s">
        <v>34</v>
      </c>
      <c r="I10" s="55" t="s">
        <v>35</v>
      </c>
      <c r="J10" s="17" t="s">
        <v>15</v>
      </c>
      <c r="K10" s="17" t="s">
        <v>36</v>
      </c>
      <c r="L10" s="17" t="s">
        <v>16</v>
      </c>
      <c r="M10" s="17" t="s">
        <v>37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38</v>
      </c>
      <c r="B11" s="19">
        <v>50746</v>
      </c>
      <c r="C11" s="19">
        <v>4504369</v>
      </c>
      <c r="D11" s="20" t="s">
        <v>39</v>
      </c>
      <c r="E11" s="20" t="s">
        <v>40</v>
      </c>
      <c r="F11" s="21">
        <v>1</v>
      </c>
      <c r="G11" s="21" t="s">
        <v>41</v>
      </c>
      <c r="H11" s="56" t="s">
        <v>42</v>
      </c>
      <c r="I11" s="56"/>
      <c r="J11" s="21" t="s">
        <v>43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44</v>
      </c>
      <c r="B12" s="25">
        <v>3024</v>
      </c>
      <c r="C12" s="25">
        <v>302401</v>
      </c>
      <c r="D12" s="26" t="s">
        <v>45</v>
      </c>
      <c r="E12" s="26" t="s">
        <v>40</v>
      </c>
      <c r="F12" s="27">
        <v>1</v>
      </c>
      <c r="G12" s="27" t="s">
        <v>41</v>
      </c>
      <c r="H12" s="58" t="s">
        <v>42</v>
      </c>
      <c r="I12" s="58"/>
      <c r="J12" s="27" t="s">
        <v>43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44</v>
      </c>
      <c r="B13" s="19">
        <v>3023</v>
      </c>
      <c r="C13" s="19">
        <v>302301</v>
      </c>
      <c r="D13" s="20" t="s">
        <v>46</v>
      </c>
      <c r="E13" s="20" t="s">
        <v>40</v>
      </c>
      <c r="F13" s="21">
        <v>2</v>
      </c>
      <c r="G13" s="21" t="s">
        <v>41</v>
      </c>
      <c r="H13" s="56" t="s">
        <v>42</v>
      </c>
      <c r="I13" s="56"/>
      <c r="J13" s="21" t="s">
        <v>43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44</v>
      </c>
      <c r="B14" s="25">
        <v>3023</v>
      </c>
      <c r="C14" s="25">
        <v>4211398</v>
      </c>
      <c r="D14" s="26" t="s">
        <v>46</v>
      </c>
      <c r="E14" s="26" t="s">
        <v>47</v>
      </c>
      <c r="F14" s="27">
        <v>1</v>
      </c>
      <c r="G14" s="27" t="s">
        <v>41</v>
      </c>
      <c r="H14" s="58" t="s">
        <v>42</v>
      </c>
      <c r="I14" s="58"/>
      <c r="J14" s="27" t="s">
        <v>43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44</v>
      </c>
      <c r="B15" s="19">
        <v>3794</v>
      </c>
      <c r="C15" s="19">
        <v>379401</v>
      </c>
      <c r="D15" s="20" t="s">
        <v>48</v>
      </c>
      <c r="E15" s="20" t="s">
        <v>40</v>
      </c>
      <c r="F15" s="21">
        <v>1</v>
      </c>
      <c r="G15" s="21" t="s">
        <v>41</v>
      </c>
      <c r="H15" s="56" t="s">
        <v>42</v>
      </c>
      <c r="I15" s="56"/>
      <c r="J15" s="21" t="s">
        <v>43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44</v>
      </c>
      <c r="B16" s="25">
        <v>3623</v>
      </c>
      <c r="C16" s="25">
        <v>362301</v>
      </c>
      <c r="D16" s="26" t="s">
        <v>49</v>
      </c>
      <c r="E16" s="26" t="s">
        <v>40</v>
      </c>
      <c r="F16" s="27">
        <v>1</v>
      </c>
      <c r="G16" s="27" t="s">
        <v>41</v>
      </c>
      <c r="H16" s="58" t="s">
        <v>42</v>
      </c>
      <c r="I16" s="58"/>
      <c r="J16" s="27" t="s">
        <v>43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44</v>
      </c>
      <c r="B17" s="19">
        <v>3623</v>
      </c>
      <c r="C17" s="19">
        <v>362321</v>
      </c>
      <c r="D17" s="20" t="s">
        <v>49</v>
      </c>
      <c r="E17" s="20" t="s">
        <v>50</v>
      </c>
      <c r="F17" s="21">
        <v>1</v>
      </c>
      <c r="G17" s="21" t="s">
        <v>41</v>
      </c>
      <c r="H17" s="56" t="s">
        <v>42</v>
      </c>
      <c r="I17" s="56"/>
      <c r="J17" s="21" t="s">
        <v>43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44</v>
      </c>
      <c r="B18" s="25">
        <v>94148</v>
      </c>
      <c r="C18" s="25">
        <v>302201</v>
      </c>
      <c r="D18" s="26" t="s">
        <v>51</v>
      </c>
      <c r="E18" s="26" t="s">
        <v>40</v>
      </c>
      <c r="F18" s="27">
        <v>1</v>
      </c>
      <c r="G18" s="27" t="s">
        <v>41</v>
      </c>
      <c r="H18" s="58" t="s">
        <v>42</v>
      </c>
      <c r="I18" s="58"/>
      <c r="J18" s="27" t="s">
        <v>43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52</v>
      </c>
      <c r="B19" s="19">
        <v>6141</v>
      </c>
      <c r="C19" s="19">
        <v>4210633</v>
      </c>
      <c r="D19" s="20" t="s">
        <v>53</v>
      </c>
      <c r="E19" s="20" t="s">
        <v>54</v>
      </c>
      <c r="F19" s="21">
        <v>1</v>
      </c>
      <c r="G19" s="21" t="s">
        <v>41</v>
      </c>
      <c r="H19" s="56" t="s">
        <v>42</v>
      </c>
      <c r="I19" s="56"/>
      <c r="J19" s="21" t="s">
        <v>43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52</v>
      </c>
      <c r="B20" s="25">
        <v>3070</v>
      </c>
      <c r="C20" s="25">
        <v>307021</v>
      </c>
      <c r="D20" s="26" t="s">
        <v>55</v>
      </c>
      <c r="E20" s="26" t="s">
        <v>50</v>
      </c>
      <c r="F20" s="27">
        <v>4</v>
      </c>
      <c r="G20" s="27" t="s">
        <v>41</v>
      </c>
      <c r="H20" s="58" t="s">
        <v>42</v>
      </c>
      <c r="I20" s="58"/>
      <c r="J20" s="27" t="s">
        <v>43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52</v>
      </c>
      <c r="B21" s="19">
        <v>2412</v>
      </c>
      <c r="C21" s="19">
        <v>241201</v>
      </c>
      <c r="D21" s="20" t="s">
        <v>56</v>
      </c>
      <c r="E21" s="20" t="s">
        <v>40</v>
      </c>
      <c r="F21" s="21">
        <v>1</v>
      </c>
      <c r="G21" s="21" t="s">
        <v>41</v>
      </c>
      <c r="H21" s="56" t="s">
        <v>42</v>
      </c>
      <c r="I21" s="56"/>
      <c r="J21" s="21" t="s">
        <v>43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52</v>
      </c>
      <c r="B22" s="25">
        <v>6019</v>
      </c>
      <c r="C22" s="25">
        <v>4538353</v>
      </c>
      <c r="D22" s="26" t="s">
        <v>57</v>
      </c>
      <c r="E22" s="26" t="s">
        <v>40</v>
      </c>
      <c r="F22" s="27">
        <v>4</v>
      </c>
      <c r="G22" s="27" t="s">
        <v>41</v>
      </c>
      <c r="H22" s="58" t="s">
        <v>42</v>
      </c>
      <c r="I22" s="58"/>
      <c r="J22" s="27" t="s">
        <v>43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52</v>
      </c>
      <c r="B23" s="19">
        <v>2431</v>
      </c>
      <c r="C23" s="19">
        <v>4558168</v>
      </c>
      <c r="D23" s="20" t="s">
        <v>58</v>
      </c>
      <c r="E23" s="20" t="s">
        <v>40</v>
      </c>
      <c r="F23" s="21">
        <v>1</v>
      </c>
      <c r="G23" s="21" t="s">
        <v>41</v>
      </c>
      <c r="H23" s="56" t="s">
        <v>42</v>
      </c>
      <c r="I23" s="56"/>
      <c r="J23" s="21" t="s">
        <v>43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52</v>
      </c>
      <c r="B24" s="25">
        <v>63868</v>
      </c>
      <c r="C24" s="25">
        <v>4535737</v>
      </c>
      <c r="D24" s="26" t="s">
        <v>59</v>
      </c>
      <c r="E24" s="26" t="s">
        <v>40</v>
      </c>
      <c r="F24" s="27">
        <v>4</v>
      </c>
      <c r="G24" s="27" t="s">
        <v>41</v>
      </c>
      <c r="H24" s="58" t="s">
        <v>42</v>
      </c>
      <c r="I24" s="58"/>
      <c r="J24" s="27" t="s">
        <v>43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52</v>
      </c>
      <c r="B25" s="19">
        <v>2540</v>
      </c>
      <c r="C25" s="19">
        <v>4211632</v>
      </c>
      <c r="D25" s="20" t="s">
        <v>60</v>
      </c>
      <c r="E25" s="20" t="s">
        <v>47</v>
      </c>
      <c r="F25" s="21">
        <v>4</v>
      </c>
      <c r="G25" s="21" t="s">
        <v>41</v>
      </c>
      <c r="H25" s="56" t="s">
        <v>42</v>
      </c>
      <c r="I25" s="56"/>
      <c r="J25" s="21" t="s">
        <v>43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52</v>
      </c>
      <c r="B26" s="25">
        <v>3176</v>
      </c>
      <c r="C26" s="25">
        <v>4225733</v>
      </c>
      <c r="D26" s="26" t="s">
        <v>61</v>
      </c>
      <c r="E26" s="26" t="s">
        <v>54</v>
      </c>
      <c r="F26" s="27">
        <v>1</v>
      </c>
      <c r="G26" s="27" t="s">
        <v>41</v>
      </c>
      <c r="H26" s="58" t="s">
        <v>42</v>
      </c>
      <c r="I26" s="58"/>
      <c r="J26" s="27" t="s">
        <v>43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62</v>
      </c>
      <c r="B27" s="19">
        <v>49668</v>
      </c>
      <c r="C27" s="19">
        <v>4224793</v>
      </c>
      <c r="D27" s="20" t="s">
        <v>63</v>
      </c>
      <c r="E27" s="20" t="s">
        <v>64</v>
      </c>
      <c r="F27" s="21">
        <v>1</v>
      </c>
      <c r="G27" s="21" t="s">
        <v>41</v>
      </c>
      <c r="H27" s="56" t="s">
        <v>42</v>
      </c>
      <c r="I27" s="56"/>
      <c r="J27" s="21" t="s">
        <v>43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65</v>
      </c>
      <c r="B28" s="25">
        <v>32123</v>
      </c>
      <c r="C28" s="25">
        <v>4211573</v>
      </c>
      <c r="D28" s="26" t="s">
        <v>66</v>
      </c>
      <c r="E28" s="26" t="s">
        <v>47</v>
      </c>
      <c r="F28" s="27">
        <v>4</v>
      </c>
      <c r="G28" s="27" t="s">
        <v>41</v>
      </c>
      <c r="H28" s="58" t="s">
        <v>42</v>
      </c>
      <c r="I28" s="58"/>
      <c r="J28" s="27" t="s">
        <v>43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65</v>
      </c>
      <c r="B29" s="19">
        <v>6590</v>
      </c>
      <c r="C29" s="19">
        <v>4211622</v>
      </c>
      <c r="D29" s="20" t="s">
        <v>67</v>
      </c>
      <c r="E29" s="20" t="s">
        <v>47</v>
      </c>
      <c r="F29" s="21">
        <v>8</v>
      </c>
      <c r="G29" s="21" t="s">
        <v>41</v>
      </c>
      <c r="H29" s="56" t="s">
        <v>42</v>
      </c>
      <c r="I29" s="56"/>
      <c r="J29" s="21" t="s">
        <v>43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68</v>
      </c>
      <c r="B30" s="25">
        <v>3957</v>
      </c>
      <c r="C30" s="25">
        <v>4211473</v>
      </c>
      <c r="D30" s="26" t="s">
        <v>69</v>
      </c>
      <c r="E30" s="26" t="s">
        <v>47</v>
      </c>
      <c r="F30" s="27">
        <v>4</v>
      </c>
      <c r="G30" s="27" t="s">
        <v>41</v>
      </c>
      <c r="H30" s="58" t="s">
        <v>42</v>
      </c>
      <c r="I30" s="58"/>
      <c r="J30" s="27" t="s">
        <v>43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 Sissau</dc:creator>
  <cp:lastModifiedBy>Dar Sissau</cp:lastModifiedBy>
  <dcterms:created xsi:type="dcterms:W3CDTF">2018-06-11T15:07:45Z</dcterms:created>
  <dcterms:modified xsi:type="dcterms:W3CDTF">2018-06-18T21:13:09Z</dcterms:modified>
</cp:coreProperties>
</file>