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D:\School\1NMCT 2018-2019\S2\Project 1\Project\Documenten\BOM\"/>
    </mc:Choice>
  </mc:AlternateContent>
  <xr:revisionPtr revIDLastSave="0" documentId="13_ncr:1_{7018A541-CA61-483C-9FBC-71AE3F321B7A}" xr6:coauthVersionLast="43" xr6:coauthVersionMax="43" xr10:uidLastSave="{00000000-0000-0000-0000-000000000000}"/>
  <bookViews>
    <workbookView xWindow="-108" yWindow="-108" windowWidth="23256" windowHeight="12576" tabRatio="500" xr2:uid="{00000000-000D-0000-FFFF-FFFF00000000}"/>
  </bookViews>
  <sheets>
    <sheet name="BillOfMateri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20" i="1"/>
  <c r="J23" i="1" l="1"/>
  <c r="E33" i="1" l="1"/>
  <c r="J15" i="1" l="1"/>
  <c r="J16" i="1"/>
  <c r="J17" i="1"/>
  <c r="J18" i="1"/>
  <c r="J19" i="1"/>
  <c r="J22" i="1"/>
  <c r="J33" i="1" l="1"/>
  <c r="C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<sst xmlns="http://schemas.openxmlformats.org/spreadsheetml/2006/main" count="95" uniqueCount="80">
  <si>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</si>
  <si>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</si>
  <si>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</si>
  <si>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</si>
  <si>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</si>
  <si>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</si>
  <si>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</si>
  <si>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</si>
  <si>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</si>
  <si>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</si>
  <si>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</si>
  <si>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</si>
  <si>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</si>
  <si>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</si>
  <si>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</si>
  <si>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</si>
  <si>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</si>
  <si>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</si>
  <si>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</si>
  <si>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</si>
  <si>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Raspberry Pi 3 model B</t>
  </si>
  <si>
    <t>1NMCT6</t>
  </si>
  <si>
    <t>Van den Daele</t>
  </si>
  <si>
    <t>Robbe</t>
  </si>
  <si>
    <t>https://www.sossolutions.nl/raspberry-pi-3-model-b-plus</t>
  </si>
  <si>
    <t>https://www.raspberrypi.org/products/raspberry-pi-3-model-b-plus/</t>
  </si>
  <si>
    <t>4 X 20 LCD display</t>
  </si>
  <si>
    <t>https://store.arduino.cc/arduino-pro-mini</t>
  </si>
  <si>
    <t>https://learn.sparkfun.com/tutorials/using-the-arduino-pro-mini-33v/all</t>
  </si>
  <si>
    <t>3.3V Lithium Ion batterij 1000mah</t>
  </si>
  <si>
    <t>https://www.sparkfun.com/products/13813</t>
  </si>
  <si>
    <t>Motion sensor MPU6050</t>
  </si>
  <si>
    <t>https://playground.arduino.cc/Main/MPU-6050</t>
  </si>
  <si>
    <t>https://www.sparkfun.com/products/11028</t>
  </si>
  <si>
    <t>Buzzer</t>
  </si>
  <si>
    <t>https://www.adafruit.com/product/160</t>
  </si>
  <si>
    <t>SODAQ LoRabee RN2483 module</t>
  </si>
  <si>
    <t>https://shop.sodaq.com/lorabee-rn2483-order-now.html</t>
  </si>
  <si>
    <t>Arduino LoRa Rapid Development kit</t>
  </si>
  <si>
    <t>Touch sensor</t>
  </si>
  <si>
    <t>https://nl.aliexpress.com/item/Free-Shipping-5Pcs-lot-Golden-TTP223B-Digital-Capacitive-Touch-Sensor-Switch-Module-for-Arduino-Increase-the/1930374811.html</t>
  </si>
  <si>
    <t>GPS module</t>
  </si>
  <si>
    <t>https://market.enco.io/marketplace/asset/AllthingstalkRDK</t>
  </si>
  <si>
    <t>SD Kaartje</t>
  </si>
  <si>
    <t>https://www.bol.com/nl/p/kingston-32gb-microsdhc-geheugenkaart/9005000011616509/?suggestionType=browse&amp;bltgh=is3LqSAEf2q-6Gg3m2xOEw.1.9.ProductTitle</t>
  </si>
  <si>
    <t>https://www.kiwi-electronics.nl/raspberry-pi-stroomvoorzieningen/rpi-psu-5-1v-2-5a--eu-uk</t>
  </si>
  <si>
    <t>https://www.sparkfun.com/products/14520</t>
  </si>
  <si>
    <t>https://www.sparkfun.com/products/14074</t>
  </si>
  <si>
    <t>Raspberry Pi for SQL database, receive messages and the lcd</t>
  </si>
  <si>
    <t>LoRa module for communication between de SODAQ board and the raspberry pi</t>
  </si>
  <si>
    <t>Display to show something when an event happens</t>
  </si>
  <si>
    <t>Arduino board with LoRa development kit</t>
  </si>
  <si>
    <t>Battery for Arduino board</t>
  </si>
  <si>
    <t>SD-card for Raspberry Pi</t>
  </si>
  <si>
    <t>Motion sensor for crash detection</t>
  </si>
  <si>
    <t>Touchsensor for mechanical breakdown</t>
  </si>
  <si>
    <t>Power supply</t>
  </si>
  <si>
    <t>Power Suply for raspberry Pi</t>
  </si>
  <si>
    <t>GPS module for position of cyclist</t>
  </si>
  <si>
    <t>Plexi glass</t>
  </si>
  <si>
    <t>Plexi glass for mounting the electronic devices</t>
  </si>
  <si>
    <t>https://kunststofplatenshop.be/product/plexiglas-helder-xt-2-mm/</t>
  </si>
  <si>
    <t>3M 10mm, 3M 50mm and 2M 10mm bolts and plugs</t>
  </si>
  <si>
    <t>Nuts and bolts for fastening the electronic devices on the plexi glass</t>
  </si>
  <si>
    <t>https://www.albanycountyfasteners.com/Fastener-Varieties-s/1130.htm</t>
  </si>
  <si>
    <t>PLA Filament</t>
  </si>
  <si>
    <t>PLA Filament to 3D print the LCD case</t>
  </si>
  <si>
    <t>https://www.3dfutura.be/nl/filamenten/pla/</t>
  </si>
  <si>
    <t>Heat shrinks</t>
  </si>
  <si>
    <t>Heat shrink for covering the cables</t>
  </si>
  <si>
    <t>https://viablue.de/com/menu_accessories_heat_shrink.php</t>
  </si>
  <si>
    <t>Male to Female headers</t>
  </si>
  <si>
    <t>Male to Female headers to connect the electronic devices with the Arduino / RPI</t>
  </si>
  <si>
    <t>https://www.sparkfun.com/products/12794</t>
  </si>
  <si>
    <t>Basic PCB</t>
  </si>
  <si>
    <t>Basic PCB for the buzzer</t>
  </si>
  <si>
    <t>https://www.brigatti.nl/contents/nl/d1071_Gaatjes-print-PCB.html</t>
  </si>
  <si>
    <t>Male headers</t>
  </si>
  <si>
    <t>Male Headers for the electronic devices</t>
  </si>
  <si>
    <t>https://iprototype.nl/products/accessoires/headers/header-male-right-angle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</si>
</sst>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</numFmts>
  <fonts count="12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3DDEE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top"/>
    </xf>
    <xf numFmtId="0" fontId="8" fillId="4" borderId="0" xfId="0" applyFont="1" applyFill="1" applyAlignment="1">
      <alignment vertical="top" wrapText="1"/>
    </xf>
    <xf numFmtId="0" fontId="8" fillId="4" borderId="0" xfId="0" applyFont="1" applyFill="1" applyAlignment="1">
      <alignment horizontal="center" vertical="top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center" vertical="top"/>
    </xf>
    <xf numFmtId="165" fontId="2" fillId="3" borderId="0" xfId="0" applyNumberFormat="1" applyFont="1" applyFill="1" applyAlignment="1">
      <alignment horizontal="center" vertical="top"/>
    </xf>
    <xf numFmtId="165" fontId="9" fillId="3" borderId="0" xfId="0" applyNumberFormat="1" applyFont="1" applyFill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0" fillId="4" borderId="0" xfId="1" applyFill="1" applyAlignment="1">
      <alignment horizontal="center" vertical="top"/>
    </xf>
    <xf numFmtId="165" fontId="8" fillId="4" borderId="0" xfId="0" applyNumberFormat="1" applyFont="1" applyFill="1" applyAlignment="1">
      <alignment vertical="top"/>
    </xf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0" fontId="10" fillId="6" borderId="0" xfId="1" applyFill="1" applyAlignment="1">
      <alignment horizontal="center" vertical="top"/>
    </xf>
    <xf numFmtId="165" fontId="8" fillId="6" borderId="0" xfId="0" applyNumberFormat="1" applyFont="1" applyFill="1" applyAlignment="1">
      <alignment vertical="top"/>
    </xf>
    <xf numFmtId="0" fontId="10" fillId="5" borderId="0" xfId="1" applyFill="1" applyAlignment="1">
      <alignment vertical="top"/>
    </xf>
    <xf numFmtId="0" fontId="8" fillId="7" borderId="0" xfId="0" applyFont="1" applyFill="1" applyAlignment="1">
      <alignment horizontal="left" vertical="top"/>
    </xf>
    <xf numFmtId="0" fontId="8" fillId="7" borderId="0" xfId="0" applyFont="1" applyFill="1" applyAlignment="1">
      <alignment vertical="top" wrapText="1"/>
    </xf>
    <xf numFmtId="0" fontId="8" fillId="7" borderId="0" xfId="0" applyFont="1" applyFill="1" applyAlignment="1">
      <alignment horizontal="center" vertical="top"/>
    </xf>
    <xf numFmtId="165" fontId="8" fillId="7" borderId="0" xfId="0" applyNumberFormat="1" applyFont="1" applyFill="1" applyAlignment="1">
      <alignment vertical="top"/>
    </xf>
    <xf numFmtId="0" fontId="10" fillId="0" borderId="0" xfId="1" applyAlignment="1">
      <alignment vertical="top"/>
    </xf>
    <xf numFmtId="0" fontId="8" fillId="8" borderId="0" xfId="0" applyFont="1" applyFill="1" applyAlignment="1">
      <alignment horizontal="left" vertical="top"/>
    </xf>
    <xf numFmtId="0" fontId="8" fillId="8" borderId="0" xfId="0" applyFont="1" applyFill="1" applyAlignment="1">
      <alignment vertical="top" wrapText="1"/>
    </xf>
    <xf numFmtId="0" fontId="8" fillId="8" borderId="0" xfId="0" applyFont="1" applyFill="1" applyAlignment="1">
      <alignment horizontal="center" vertical="top"/>
    </xf>
    <xf numFmtId="0" fontId="10" fillId="8" borderId="0" xfId="1" applyFill="1" applyAlignment="1">
      <alignment horizontal="center" vertical="top"/>
    </xf>
    <xf numFmtId="165" fontId="8" fillId="8" borderId="0" xfId="0" applyNumberFormat="1" applyFont="1" applyFill="1" applyAlignment="1">
      <alignment vertical="top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C224FC00-4653-4CB8-8A77-5C29EBAFBF0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49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4C41C32B-90BD-4A01-85E7-ECE2272DE7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8E19A86D-A9D0-4F66-B578-5F0B4D30C2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251460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6B88A401-A708-47BE-AA5A-9A051DBB64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859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251460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E367225E-36F0-4DE7-B143-B8215C968B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859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32</xdr:row>
      <xdr:rowOff>251460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58661113-12A5-4CE3-8C6A-DCD0A24443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859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31</xdr:row>
      <xdr:rowOff>251460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C6D60E17-148B-4C17-8FA7-7D229BB75B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31</xdr:row>
      <xdr:rowOff>251460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2A84BF94-0AE6-41DF-9E81-965D0EFCB3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31</xdr:row>
      <xdr:rowOff>251460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29EE9478-3738-4153-949D-4B9DF5771D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31</xdr:row>
      <xdr:rowOff>251460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E25F2679-7AEF-4FEB-B6C6-D522DCB1B3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251460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DE412278-C591-4042-8051-FB1DFE4A77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774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ol.com/nl/p/kingston-32gb-microsdhc-geheugenkaart/9005000011616509/?suggestionType=browse&amp;bltgh=is3LqSAEf2q-6Gg3m2xOEw.1.9.ProductTitle" TargetMode="External"/><Relationship Id="rId13" Type="http://schemas.openxmlformats.org/officeDocument/2006/relationships/hyperlink" Target="https://market.enco.io/marketplace/asset/AllthingstalkRDK" TargetMode="External"/><Relationship Id="rId18" Type="http://schemas.openxmlformats.org/officeDocument/2006/relationships/hyperlink" Target="https://kunststofplatenshop.be/product/plexiglas-helder-xt-2-mm/" TargetMode="External"/><Relationship Id="rId26" Type="http://schemas.openxmlformats.org/officeDocument/2006/relationships/hyperlink" Target="https://www.sparkfun.com/products/12794" TargetMode="External"/><Relationship Id="rId3" Type="http://schemas.openxmlformats.org/officeDocument/2006/relationships/hyperlink" Target="https://playground.arduino.cc/Main/MPU-6050" TargetMode="External"/><Relationship Id="rId21" Type="http://schemas.openxmlformats.org/officeDocument/2006/relationships/hyperlink" Target="https://www.3dfutura.be/nl/filamenten/pla/" TargetMode="External"/><Relationship Id="rId34" Type="http://schemas.openxmlformats.org/officeDocument/2006/relationships/comments" Target="../comments1.xml"/><Relationship Id="rId7" Type="http://schemas.openxmlformats.org/officeDocument/2006/relationships/hyperlink" Target="https://www.bol.com/nl/p/kingston-32gb-microsdhc-geheugenkaart/9005000011616509/?suggestionType=browse&amp;bltgh=is3LqSAEf2q-6Gg3m2xOEw.1.9.ProductTitle" TargetMode="External"/><Relationship Id="rId12" Type="http://schemas.openxmlformats.org/officeDocument/2006/relationships/hyperlink" Target="https://www.sparkfun.com/products/14520" TargetMode="External"/><Relationship Id="rId17" Type="http://schemas.openxmlformats.org/officeDocument/2006/relationships/hyperlink" Target="https://kunststofplatenshop.be/product/plexiglas-helder-xt-2-mm/" TargetMode="External"/><Relationship Id="rId25" Type="http://schemas.openxmlformats.org/officeDocument/2006/relationships/hyperlink" Target="https://www.sparkfun.com/products/12794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s://learn.sparkfun.com/tutorials/using-the-arduino-pro-mini-33v/all" TargetMode="External"/><Relationship Id="rId16" Type="http://schemas.openxmlformats.org/officeDocument/2006/relationships/hyperlink" Target="https://market.enco.io/marketplace/asset/AllthingstalkRDK" TargetMode="External"/><Relationship Id="rId20" Type="http://schemas.openxmlformats.org/officeDocument/2006/relationships/hyperlink" Target="https://www.albanycountyfasteners.com/Fastener-Varieties-s/1130.htm" TargetMode="External"/><Relationship Id="rId29" Type="http://schemas.openxmlformats.org/officeDocument/2006/relationships/hyperlink" Target="https://iprototype.nl/products/accessoires/headers/header-male-right-angle" TargetMode="External"/><Relationship Id="rId1" Type="http://schemas.openxmlformats.org/officeDocument/2006/relationships/hyperlink" Target="https://store.arduino.cc/arduino-pro-mini" TargetMode="External"/><Relationship Id="rId6" Type="http://schemas.openxmlformats.org/officeDocument/2006/relationships/hyperlink" Target="https://www.adafruit.com/product/160" TargetMode="External"/><Relationship Id="rId11" Type="http://schemas.openxmlformats.org/officeDocument/2006/relationships/hyperlink" Target="https://nl.aliexpress.com/item/Free-Shipping-5Pcs-lot-Golden-TTP223B-Digital-Capacitive-Touch-Sensor-Switch-Module-for-Arduino-Increase-the/1930374811.html" TargetMode="External"/><Relationship Id="rId24" Type="http://schemas.openxmlformats.org/officeDocument/2006/relationships/hyperlink" Target="https://viablue.de/com/menu_accessories_heat_shrink.php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www.sparkfun.com/products/13813" TargetMode="External"/><Relationship Id="rId15" Type="http://schemas.openxmlformats.org/officeDocument/2006/relationships/hyperlink" Target="https://www.sparkfun.com/products/14074" TargetMode="External"/><Relationship Id="rId23" Type="http://schemas.openxmlformats.org/officeDocument/2006/relationships/hyperlink" Target="https://viablue.de/com/menu_accessories_heat_shrink.php" TargetMode="External"/><Relationship Id="rId28" Type="http://schemas.openxmlformats.org/officeDocument/2006/relationships/hyperlink" Target="https://www.brigatti.nl/contents/nl/d1071_Gaatjes-print-PCB.html" TargetMode="External"/><Relationship Id="rId10" Type="http://schemas.openxmlformats.org/officeDocument/2006/relationships/hyperlink" Target="https://www.kiwi-electronics.nl/raspberry-pi-stroomvoorzieningen/rpi-psu-5-1v-2-5a--eu-uk" TargetMode="External"/><Relationship Id="rId19" Type="http://schemas.openxmlformats.org/officeDocument/2006/relationships/hyperlink" Target="https://www.albanycountyfasteners.com/Fastener-Varieties-s/1130.ht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sparkfun.com/products/11028" TargetMode="External"/><Relationship Id="rId9" Type="http://schemas.openxmlformats.org/officeDocument/2006/relationships/hyperlink" Target="https://www.kiwi-electronics.nl/raspberry-pi-stroomvoorzieningen/rpi-psu-5-1v-2-5a--eu-uk" TargetMode="External"/><Relationship Id="rId14" Type="http://schemas.openxmlformats.org/officeDocument/2006/relationships/hyperlink" Target="https://www.sparkfun.com/products/14074" TargetMode="External"/><Relationship Id="rId22" Type="http://schemas.openxmlformats.org/officeDocument/2006/relationships/hyperlink" Target="https://www.3dfutura.be/nl/filamenten/pla/" TargetMode="External"/><Relationship Id="rId27" Type="http://schemas.openxmlformats.org/officeDocument/2006/relationships/hyperlink" Target="https://www.brigatti.nl/contents/nl/d1071_Gaatjes-print-PCB.html" TargetMode="External"/><Relationship Id="rId30" Type="http://schemas.openxmlformats.org/officeDocument/2006/relationships/hyperlink" Target="https://iprototype.nl/products/accessoires/headers/header-male-right-ang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topLeftCell="A25" workbookViewId="0">
      <selection activeCell="A33" sqref="A33"/>
    </sheetView>
  </sheetViews>
  <sheetFormatPr defaultColWidth="15.19921875" defaultRowHeight="15" customHeight="1" x14ac:dyDescent="0.25"/>
  <cols>
    <col min="1" max="1" width="8" customWidth="1"/>
    <col min="2" max="2" width="24" customWidth="1"/>
    <col min="3" max="3" width="19.2968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21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22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23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0">
        <v>20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2"/>
      <c r="B9" s="3" t="s">
        <v>7</v>
      </c>
      <c r="C9" s="25">
        <f>BillOfMaterials!$J$33</f>
        <v>541.67000000000007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9"/>
      <c r="F12" s="9"/>
      <c r="G12" s="9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3" t="s">
        <v>8</v>
      </c>
      <c r="B14" s="13" t="s">
        <v>9</v>
      </c>
      <c r="C14" s="13" t="s">
        <v>10</v>
      </c>
      <c r="D14" s="14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15" t="s">
        <v>17</v>
      </c>
      <c r="K14" s="16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1.4" x14ac:dyDescent="0.25">
      <c r="A15" s="28">
        <v>1</v>
      </c>
      <c r="B15" s="29" t="s">
        <v>20</v>
      </c>
      <c r="C15" s="29" t="s">
        <v>48</v>
      </c>
      <c r="D15" s="29">
        <v>1</v>
      </c>
      <c r="E15" s="30">
        <v>1</v>
      </c>
      <c r="F15" s="31" t="s">
        <v>25</v>
      </c>
      <c r="G15" s="31" t="s">
        <v>24</v>
      </c>
      <c r="H15" s="30">
        <v>1</v>
      </c>
      <c r="I15" s="32">
        <v>37.5</v>
      </c>
      <c r="J15" s="22">
        <f>BillOfMaterials!$E15*BillOfMaterials!$I15</f>
        <v>37.5</v>
      </c>
      <c r="K15" s="2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9" x14ac:dyDescent="0.25">
      <c r="A16" s="17">
        <v>2</v>
      </c>
      <c r="B16" s="18" t="s">
        <v>36</v>
      </c>
      <c r="C16" s="18" t="s">
        <v>49</v>
      </c>
      <c r="D16" s="18">
        <v>1</v>
      </c>
      <c r="E16" s="19">
        <v>1</v>
      </c>
      <c r="F16" s="26" t="s">
        <v>37</v>
      </c>
      <c r="G16" s="26" t="s">
        <v>37</v>
      </c>
      <c r="H16" s="19">
        <v>1</v>
      </c>
      <c r="I16" s="27">
        <v>40</v>
      </c>
      <c r="J16" s="22">
        <f>BillOfMaterials!$E16*BillOfMaterials!$I16</f>
        <v>40</v>
      </c>
      <c r="K16" s="2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8">
        <v>3</v>
      </c>
      <c r="B17" s="29" t="s">
        <v>26</v>
      </c>
      <c r="C17" s="29" t="s">
        <v>50</v>
      </c>
      <c r="D17" s="29">
        <v>1</v>
      </c>
      <c r="E17" s="30">
        <v>1</v>
      </c>
      <c r="F17" s="33" t="s">
        <v>47</v>
      </c>
      <c r="G17" s="33" t="s">
        <v>47</v>
      </c>
      <c r="H17" s="30">
        <v>1</v>
      </c>
      <c r="I17" s="32">
        <v>25</v>
      </c>
      <c r="J17" s="22">
        <f>BillOfMaterials!$E17*BillOfMaterials!$I17</f>
        <v>25</v>
      </c>
      <c r="K17" s="2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17">
        <v>4</v>
      </c>
      <c r="B18" s="18" t="s">
        <v>38</v>
      </c>
      <c r="C18" s="18" t="s">
        <v>51</v>
      </c>
      <c r="D18" s="18">
        <v>1</v>
      </c>
      <c r="E18" s="19">
        <v>1</v>
      </c>
      <c r="F18" s="26" t="s">
        <v>27</v>
      </c>
      <c r="G18" s="26" t="s">
        <v>28</v>
      </c>
      <c r="H18" s="19">
        <v>1</v>
      </c>
      <c r="I18" s="27">
        <v>299</v>
      </c>
      <c r="J18" s="22">
        <f>BillOfMaterials!$E18*BillOfMaterials!$I18</f>
        <v>299</v>
      </c>
      <c r="K18" s="2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8">
        <v>5</v>
      </c>
      <c r="B19" s="29" t="s">
        <v>29</v>
      </c>
      <c r="C19" s="29" t="s">
        <v>52</v>
      </c>
      <c r="D19" s="29">
        <v>1</v>
      </c>
      <c r="E19" s="30">
        <v>1</v>
      </c>
      <c r="F19" s="31" t="s">
        <v>30</v>
      </c>
      <c r="G19" s="31" t="s">
        <v>30</v>
      </c>
      <c r="H19" s="30">
        <v>1</v>
      </c>
      <c r="I19" s="32">
        <v>9.9499999999999993</v>
      </c>
      <c r="J19" s="22">
        <f>BillOfMaterials!$E19*BillOfMaterials!$I19</f>
        <v>9.9499999999999993</v>
      </c>
      <c r="K19" s="2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17">
        <v>6</v>
      </c>
      <c r="B20" s="18" t="s">
        <v>39</v>
      </c>
      <c r="C20" s="18" t="s">
        <v>55</v>
      </c>
      <c r="D20" s="18">
        <v>1</v>
      </c>
      <c r="E20" s="19">
        <v>1</v>
      </c>
      <c r="F20" s="26" t="s">
        <v>40</v>
      </c>
      <c r="G20" s="38" t="s">
        <v>46</v>
      </c>
      <c r="H20" s="19">
        <v>1</v>
      </c>
      <c r="I20" s="27">
        <v>0.75</v>
      </c>
      <c r="J20" s="22">
        <f>BillOfMaterials!$E20*BillOfMaterials!$I20</f>
        <v>0.75</v>
      </c>
      <c r="K20" s="2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8">
        <v>7</v>
      </c>
      <c r="B21" s="29" t="s">
        <v>43</v>
      </c>
      <c r="C21" s="29" t="s">
        <v>53</v>
      </c>
      <c r="D21" s="29">
        <v>1</v>
      </c>
      <c r="E21" s="30">
        <v>1</v>
      </c>
      <c r="F21" s="33" t="s">
        <v>44</v>
      </c>
      <c r="G21" s="33" t="s">
        <v>44</v>
      </c>
      <c r="H21" s="30">
        <v>1</v>
      </c>
      <c r="I21" s="32">
        <v>8.1</v>
      </c>
      <c r="J21" s="22">
        <f>BillOfMaterials!$E21*BillOfMaterials!$I21</f>
        <v>8.1</v>
      </c>
      <c r="K21" s="2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17">
        <v>8</v>
      </c>
      <c r="B22" s="18" t="s">
        <v>31</v>
      </c>
      <c r="C22" s="18" t="s">
        <v>54</v>
      </c>
      <c r="D22" s="18">
        <v>1</v>
      </c>
      <c r="E22" s="19">
        <v>1</v>
      </c>
      <c r="F22" s="26" t="s">
        <v>32</v>
      </c>
      <c r="G22" s="26" t="s">
        <v>33</v>
      </c>
      <c r="H22" s="19">
        <v>1</v>
      </c>
      <c r="I22" s="27">
        <v>29.95</v>
      </c>
      <c r="J22" s="22">
        <f>BillOfMaterials!$E22*BillOfMaterials!$I22</f>
        <v>29.95</v>
      </c>
      <c r="K22" s="2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8">
        <v>9</v>
      </c>
      <c r="B23" s="29" t="s">
        <v>34</v>
      </c>
      <c r="C23" s="29" t="s">
        <v>34</v>
      </c>
      <c r="D23" s="29">
        <v>1</v>
      </c>
      <c r="E23" s="30">
        <v>1</v>
      </c>
      <c r="F23" s="31" t="s">
        <v>35</v>
      </c>
      <c r="G23" s="31" t="s">
        <v>35</v>
      </c>
      <c r="H23" s="30">
        <v>1</v>
      </c>
      <c r="I23" s="32">
        <v>1.5</v>
      </c>
      <c r="J23" s="22">
        <f>BillOfMaterials!$E23*BillOfMaterials!$I23</f>
        <v>1.5</v>
      </c>
      <c r="K23" s="2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34">
        <v>10</v>
      </c>
      <c r="B24" s="35" t="s">
        <v>56</v>
      </c>
      <c r="C24" s="35" t="s">
        <v>57</v>
      </c>
      <c r="D24" s="35">
        <v>1</v>
      </c>
      <c r="E24" s="36">
        <v>1</v>
      </c>
      <c r="F24" s="38" t="s">
        <v>45</v>
      </c>
      <c r="G24" s="38" t="s">
        <v>45</v>
      </c>
      <c r="H24" s="36">
        <v>1</v>
      </c>
      <c r="I24" s="37">
        <v>9.9499999999999993</v>
      </c>
      <c r="J24" s="22">
        <v>9.9499999999999993</v>
      </c>
      <c r="K24" s="2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8">
        <v>11</v>
      </c>
      <c r="B25" s="29" t="s">
        <v>59</v>
      </c>
      <c r="C25" s="29" t="s">
        <v>60</v>
      </c>
      <c r="D25" s="29">
        <v>1</v>
      </c>
      <c r="E25" s="30">
        <v>1</v>
      </c>
      <c r="F25" s="33" t="s">
        <v>61</v>
      </c>
      <c r="G25" s="33" t="s">
        <v>61</v>
      </c>
      <c r="H25" s="30">
        <v>1</v>
      </c>
      <c r="I25" s="32">
        <v>6</v>
      </c>
      <c r="J25" s="22">
        <v>6</v>
      </c>
      <c r="K25" s="2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34">
        <v>12</v>
      </c>
      <c r="B26" s="35" t="s">
        <v>62</v>
      </c>
      <c r="C26" s="35" t="s">
        <v>63</v>
      </c>
      <c r="D26" s="35">
        <v>1</v>
      </c>
      <c r="E26" s="36">
        <v>40</v>
      </c>
      <c r="F26" s="38" t="s">
        <v>64</v>
      </c>
      <c r="G26" s="38" t="s">
        <v>64</v>
      </c>
      <c r="H26" s="36">
        <v>1</v>
      </c>
      <c r="I26" s="37">
        <v>1.25</v>
      </c>
      <c r="J26" s="22">
        <v>5</v>
      </c>
      <c r="K26" s="2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8">
        <v>13</v>
      </c>
      <c r="B27" s="29" t="s">
        <v>65</v>
      </c>
      <c r="C27" s="29" t="s">
        <v>66</v>
      </c>
      <c r="D27" s="29">
        <v>1</v>
      </c>
      <c r="E27" s="30">
        <v>1</v>
      </c>
      <c r="F27" s="33" t="s">
        <v>67</v>
      </c>
      <c r="G27" s="33" t="s">
        <v>67</v>
      </c>
      <c r="H27" s="30">
        <v>1</v>
      </c>
      <c r="I27" s="32">
        <v>30</v>
      </c>
      <c r="J27" s="22">
        <v>30</v>
      </c>
      <c r="K27" s="2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34">
        <v>14</v>
      </c>
      <c r="B28" s="35" t="s">
        <v>68</v>
      </c>
      <c r="C28" s="35" t="s">
        <v>69</v>
      </c>
      <c r="D28" s="35">
        <v>1</v>
      </c>
      <c r="E28" s="36">
        <v>4</v>
      </c>
      <c r="F28" s="38" t="s">
        <v>70</v>
      </c>
      <c r="G28" s="38" t="s">
        <v>70</v>
      </c>
      <c r="H28" s="36">
        <v>1</v>
      </c>
      <c r="I28" s="37">
        <v>5.98</v>
      </c>
      <c r="J28" s="22">
        <v>5.98</v>
      </c>
      <c r="K28" s="2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8">
        <v>15</v>
      </c>
      <c r="B29" s="29" t="s">
        <v>71</v>
      </c>
      <c r="C29" s="29" t="s">
        <v>72</v>
      </c>
      <c r="D29" s="29">
        <v>1</v>
      </c>
      <c r="E29" s="30">
        <v>100</v>
      </c>
      <c r="F29" s="33" t="s">
        <v>73</v>
      </c>
      <c r="G29" s="33" t="s">
        <v>73</v>
      </c>
      <c r="H29" s="30">
        <v>1</v>
      </c>
      <c r="I29" s="32">
        <v>1.95</v>
      </c>
      <c r="J29" s="22">
        <v>10</v>
      </c>
      <c r="K29" s="2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34">
        <v>16</v>
      </c>
      <c r="B30" s="35" t="s">
        <v>74</v>
      </c>
      <c r="C30" s="35" t="s">
        <v>75</v>
      </c>
      <c r="D30" s="35">
        <v>1</v>
      </c>
      <c r="E30" s="36">
        <v>1</v>
      </c>
      <c r="F30" s="38" t="s">
        <v>76</v>
      </c>
      <c r="G30" s="38" t="s">
        <v>76</v>
      </c>
      <c r="H30" s="36">
        <v>1</v>
      </c>
      <c r="I30" s="37">
        <v>8</v>
      </c>
      <c r="J30" s="22">
        <v>8</v>
      </c>
      <c r="K30" s="2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 x14ac:dyDescent="0.25">
      <c r="A31" s="28">
        <v>17</v>
      </c>
      <c r="B31" s="29" t="s">
        <v>77</v>
      </c>
      <c r="C31" s="29" t="s">
        <v>78</v>
      </c>
      <c r="D31" s="29">
        <v>1</v>
      </c>
      <c r="E31" s="30">
        <v>40</v>
      </c>
      <c r="F31" s="33" t="s">
        <v>79</v>
      </c>
      <c r="G31" s="33" t="s">
        <v>79</v>
      </c>
      <c r="H31" s="30">
        <v>1</v>
      </c>
      <c r="I31" s="32">
        <v>0.99</v>
      </c>
      <c r="J31" s="22">
        <v>0.99</v>
      </c>
      <c r="K31" s="2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 x14ac:dyDescent="0.25">
      <c r="A32" s="39">
        <v>18</v>
      </c>
      <c r="B32" s="40" t="s">
        <v>41</v>
      </c>
      <c r="C32" s="40" t="s">
        <v>58</v>
      </c>
      <c r="D32" s="40">
        <v>1</v>
      </c>
      <c r="E32" s="41">
        <v>1</v>
      </c>
      <c r="F32" s="42" t="s">
        <v>42</v>
      </c>
      <c r="G32" s="42" t="s">
        <v>42</v>
      </c>
      <c r="H32" s="41">
        <v>1</v>
      </c>
      <c r="I32" s="43">
        <v>14</v>
      </c>
      <c r="J32" s="22">
        <v>14</v>
      </c>
      <c r="K32" s="2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0"/>
      <c r="B33" s="20" t="s">
        <v>19</v>
      </c>
      <c r="C33" s="20"/>
      <c r="D33" s="20"/>
      <c r="E33" s="21">
        <f>SUBTOTAL(109,BillOfMaterials!$E$15:$E$32)</f>
        <v>198</v>
      </c>
      <c r="F33" s="21"/>
      <c r="G33" s="21"/>
      <c r="H33" s="21"/>
      <c r="I33" s="20"/>
      <c r="J33" s="24">
        <f>SUBTOTAL(109,BillOfMaterials!$J$15:$J$32)</f>
        <v>541.67000000000007</v>
      </c>
      <c r="K33" s="2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2"/>
      <c r="F34" s="2"/>
      <c r="G34" s="2"/>
      <c r="H34" s="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2"/>
      <c r="F35" s="2"/>
      <c r="G35" s="2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2"/>
      <c r="G36" s="2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1"/>
      <c r="F997" s="1"/>
      <c r="G997" s="1"/>
      <c r="H997" s="1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hyperlinks>
    <hyperlink ref="F18" r:id="rId1" xr:uid="{4931DEFF-383E-4F6C-AA5D-5F05724C0312}"/>
    <hyperlink ref="G18" r:id="rId2" xr:uid="{ECE19FF6-7352-408F-9849-E67AAB6399D3}"/>
    <hyperlink ref="F22" r:id="rId3" xr:uid="{D48CCBCC-829C-4C5C-8B8A-9502B771AAB7}"/>
    <hyperlink ref="G22" r:id="rId4" xr:uid="{C2F62652-3BFA-4DF1-A8D0-D93F1CB0A22F}"/>
    <hyperlink ref="F19" r:id="rId5" xr:uid="{31D3FDF3-0AED-477E-85A2-37FFB7F8EC17}"/>
    <hyperlink ref="G23" r:id="rId6" xr:uid="{0B577813-FC43-4561-A4BD-341B2C08F659}"/>
    <hyperlink ref="F21" r:id="rId7" xr:uid="{A75D4BE3-9077-4AF8-A1D7-1C8FB74432C9}"/>
    <hyperlink ref="G21" r:id="rId8" xr:uid="{96CEA0D2-2A9E-4165-8452-53351036B946}"/>
    <hyperlink ref="F24" r:id="rId9" xr:uid="{DD31FC67-F6E0-4DD4-A608-EB41C7AEF529}"/>
    <hyperlink ref="G24" r:id="rId10" xr:uid="{046A0E39-B719-4211-AECE-7743B96F8A40}"/>
    <hyperlink ref="F20" r:id="rId11" xr:uid="{A88F9985-8798-4595-98C2-9081B91EA73D}"/>
    <hyperlink ref="G20" r:id="rId12" xr:uid="{254A6669-AB2F-49F6-A88F-E556879D4B65}"/>
    <hyperlink ref="F32" r:id="rId13" xr:uid="{6CD295B2-7394-4588-A61A-A6EB8AE536E7}"/>
    <hyperlink ref="F17" r:id="rId14" xr:uid="{B98540EE-FCE7-463F-AB3A-B95265F739CD}"/>
    <hyperlink ref="G17" r:id="rId15" xr:uid="{387828A7-D312-4069-B4A7-FAE8A25F2DA6}"/>
    <hyperlink ref="G32" r:id="rId16" xr:uid="{0B89A089-3EC5-4A27-B626-9CBE90D06C03}"/>
    <hyperlink ref="F25" r:id="rId17" xr:uid="{C8DC881A-65B0-4691-B026-683F3051C3F4}"/>
    <hyperlink ref="G25" r:id="rId18" xr:uid="{73F12E19-1928-4E52-9661-AC2912C7DD74}"/>
    <hyperlink ref="F26" r:id="rId19" xr:uid="{23602E85-740E-44A0-A4C1-29E55029F611}"/>
    <hyperlink ref="G26" r:id="rId20" xr:uid="{20183A5B-4BB3-4359-A971-ECD40A35D787}"/>
    <hyperlink ref="F27" r:id="rId21" xr:uid="{8B8D601E-7900-4E85-82B8-536C4DF828CA}"/>
    <hyperlink ref="G27" r:id="rId22" xr:uid="{034CE34A-93A2-453D-8ABA-4E72C8783D8D}"/>
    <hyperlink ref="F28" r:id="rId23" xr:uid="{63D74546-19FF-4C0E-9334-C05F926AFD4C}"/>
    <hyperlink ref="G28" r:id="rId24" xr:uid="{112FA125-7AE0-4FED-B271-B6FCEC1983EC}"/>
    <hyperlink ref="F29" r:id="rId25" xr:uid="{17EE99D9-D1F2-4EE9-8C9E-682810093BE7}"/>
    <hyperlink ref="G29" r:id="rId26" xr:uid="{0F78FC32-DF61-49E5-9BCD-54930BEE61F0}"/>
    <hyperlink ref="F30" r:id="rId27" xr:uid="{304F94E5-A945-4DEC-9B6D-BA285F92DC77}"/>
    <hyperlink ref="G30" r:id="rId28" xr:uid="{E5FBA717-924E-497C-9A33-81E07E360F54}"/>
    <hyperlink ref="F31" r:id="rId29" xr:uid="{BE3009D4-4FEE-46BB-99F2-84EC12F91FA0}"/>
    <hyperlink ref="G31" r:id="rId30" xr:uid="{C62129CF-F290-40BC-8F08-BE02E1788BAE}"/>
  </hyperlinks>
  <pageMargins left="0.7" right="0.7" top="0.75" bottom="0.75" header="0.3" footer="0.3"/>
  <pageSetup paperSize="9" orientation="portrait" verticalDpi="300" r:id="rId31"/>
  <drawing r:id="rId32"/>
  <legacy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Robbe Van den Daele</cp:lastModifiedBy>
  <dcterms:created xsi:type="dcterms:W3CDTF">2018-03-11T12:01:50Z</dcterms:created>
  <dcterms:modified xsi:type="dcterms:W3CDTF">2019-06-11T10:45:33Z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0a72ea82-cf28-49b1-8915-a8fade3fcd08</vt:lpwstr>
  </property>
</Properties>
</file>