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School\mijn\Project I\portfolio\Reflectie 3\"/>
    </mc:Choice>
  </mc:AlternateContent>
  <bookViews>
    <workbookView xWindow="0" yWindow="0" windowWidth="21570" windowHeight="7965" tabRatio="500"/>
  </bookViews>
  <sheets>
    <sheet name="BillOfMaterials" sheetId="1" r:id="rId1"/>
    <sheet name="Revisions" sheetId="2" r:id="rId2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 l="1"/>
  <c r="J15" i="1"/>
  <c r="J16" i="1"/>
  <c r="J18" i="1"/>
  <c r="J19" i="1"/>
  <c r="J20" i="1"/>
  <c r="J22" i="1"/>
  <c r="J23" i="1"/>
  <c r="J24" i="1"/>
  <c r="J25" i="1"/>
  <c r="J26" i="1"/>
  <c r="E26" i="1"/>
  <c r="C9" i="1"/>
  <c r="C8" i="1"/>
</calcChain>
</file>

<file path=xl/comments1.xml><?xml version="1.0" encoding="utf-8"?>
<comments xmlns="http://schemas.openxmlformats.org/spreadsheetml/2006/main">
  <authors>
    <author/>
  </authors>
  <commentList>
    <comment ref="K14" authorId="0" shapeId="0">
      <text>
        <r>
          <rPr>
            <sz val="11"/>
            <color rgb="FF000000"/>
            <rFont val="Arial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<sst xmlns="http://schemas.openxmlformats.org/spreadsheetml/2006/main" count="73" uniqueCount="68">
  <si>
    <t>CLASS:</t>
  </si>
  <si>
    <t>NAME:</t>
  </si>
  <si>
    <t xml:space="preserve">FIRSTNAME: </t>
  </si>
  <si>
    <t>Assembly Name :</t>
  </si>
  <si>
    <t>Assembly Revision :</t>
  </si>
  <si>
    <t>Approval Date :</t>
  </si>
  <si>
    <t>Part Count :</t>
  </si>
  <si>
    <t>Total Cost :</t>
  </si>
  <si>
    <t>(picture kan pas toegevoegd worden bij eindoplevering!)</t>
  </si>
  <si>
    <t>Part #</t>
  </si>
  <si>
    <t>Part Name</t>
  </si>
  <si>
    <t>Description</t>
  </si>
  <si>
    <t>Revision</t>
  </si>
  <si>
    <t>Qty</t>
  </si>
  <si>
    <t>Supplier</t>
  </si>
  <si>
    <t>also available from</t>
  </si>
  <si>
    <t>Units</t>
  </si>
  <si>
    <t>Unit Cost</t>
  </si>
  <si>
    <t>Max Cost</t>
  </si>
  <si>
    <t>Real Cost</t>
  </si>
  <si>
    <t>Total</t>
  </si>
  <si>
    <t>Revision History</t>
  </si>
  <si>
    <t>Bij wijzingen aan BOM vul je dit tabblad in</t>
  </si>
  <si>
    <t>Revision Summary</t>
  </si>
  <si>
    <t>Approval Date</t>
  </si>
  <si>
    <t>1NMCT4</t>
  </si>
  <si>
    <t>Teerlinck</t>
  </si>
  <si>
    <t>Sam</t>
  </si>
  <si>
    <t>Touchscreen music box met lightshow</t>
  </si>
  <si>
    <t>Raspberry Pi 3 (Model B)</t>
  </si>
  <si>
    <t>A Raspberry Pi for the music player.</t>
  </si>
  <si>
    <t>http://uk.rs-online.com/web/p/processor-microcontroller-development-kits/8968660/</t>
  </si>
  <si>
    <t>https://www.adafruit.com/products/1914</t>
  </si>
  <si>
    <t>Adafruit PiTFT</t>
  </si>
  <si>
    <t>https://www.adafruit.com/products/1601</t>
  </si>
  <si>
    <t>/</t>
  </si>
  <si>
    <t>LED's</t>
  </si>
  <si>
    <t>http://www.ledsupply.com/5mm-leds</t>
  </si>
  <si>
    <t>https://www.electron.com/leds-c371/</t>
  </si>
  <si>
    <t>Arduino UNO</t>
  </si>
  <si>
    <t>https://www.fablabfactory.com/products/genuino-uno-r3</t>
  </si>
  <si>
    <t>http://www.electroshopxl.be/index.php/webshop/genuino/genuino-uno-rev3/</t>
  </si>
  <si>
    <t>Arduino for the lightshow.</t>
  </si>
  <si>
    <t>Led's for lightshow.</t>
  </si>
  <si>
    <t>320x240 2.8" TFT+Touchscreen for Raspberry Pi.</t>
  </si>
  <si>
    <t>Speaker to play the music.</t>
  </si>
  <si>
    <t>Speaker</t>
  </si>
  <si>
    <t>https://www.dexterindustries.com/shop/speaker-for-the-raspberry-pi/</t>
  </si>
  <si>
    <t>https://www.sossolutions.be/pitft-assembled-320x240-2-8-tft-touchscreen-for-raspberry-pi</t>
  </si>
  <si>
    <t>Plexi</t>
  </si>
  <si>
    <t>Plexi for the box</t>
  </si>
  <si>
    <t>https://www.plexikopen.be/</t>
  </si>
  <si>
    <t>Potentiometer</t>
  </si>
  <si>
    <t>Potentiometer to manipulate the LEDs</t>
  </si>
  <si>
    <t>Remove Ribbon cable</t>
  </si>
  <si>
    <t>Add Potentiometer</t>
  </si>
  <si>
    <t>http://www.miniinthebox.com/nl/encoder-code-switch-digitale-potentiometer_p5091497.html?currency=EUR&amp;litb_from=paid_adwords_shopping&amp;utm_source=google_shopping&amp;utm_medium=cpc&amp;adword_mt=&amp;adword_ct=154153035283&amp;adword_kw=&amp;adword_pos=1o2&amp;adword_pl=&amp;adword_net=g&amp;adword_tar=&amp;adw_src_id=9772115911_681367918_42351455504_pla-211894547562&amp;gclid=Cj0KEQjwg47KBRDk7LSu4LTD8eEBEiQAO4O6r1RK1iFXBq7VGBqVUqbunTGUCfEhLnVPItD_wq3m91gaApd68P8HAQ</t>
  </si>
  <si>
    <t>https://www.martoparts.nl/potentiometers</t>
  </si>
  <si>
    <t>Breadboard</t>
  </si>
  <si>
    <t>Add Breadboard</t>
  </si>
  <si>
    <t>Breadboard for Arduino</t>
  </si>
  <si>
    <t>https://www.adafruit.com/product/64</t>
  </si>
  <si>
    <t>https://www.sossolutions.nl/half-size-breadboard-4525</t>
  </si>
  <si>
    <t>USB swivels</t>
  </si>
  <si>
    <t>USB swivel to make box easier.</t>
  </si>
  <si>
    <t>https://www.sossolutions.nl/flexible-usb-swivel-adapter</t>
  </si>
  <si>
    <t>https://www.adafruit.com/product/974</t>
  </si>
  <si>
    <t>Add USB swivels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</si>
</sst>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€&quot;#,##0_);\(&quot;€&quot;#,##0\)"/>
    <numFmt numFmtId="165" formatCode="_(&quot;€&quot;* #,##0.00_);_(&quot;€&quot;* \(#,##0.00\);_(&quot;€&quot;* &quot;-&quot;??_);_(@_)"/>
    <numFmt numFmtId="166" formatCode="[$-409]dd\-mmm\-yy"/>
    <numFmt numFmtId="167" formatCode="&quot;$&quot;#,##0.00"/>
    <numFmt numFmtId="168" formatCode="_(&quot;$&quot;* #,##0.00_);_(&quot;$&quot;* \(#,##0.00\);_(&quot;$&quot;* &quot;-&quot;??_);_(@_)"/>
    <numFmt numFmtId="169" formatCode="[$-409]d\-mmm\-yy"/>
  </numFmts>
  <fonts count="14" x14ac:knownFonts="1">
    <font>
      <sz val="11"/>
      <color rgb="FF000000"/>
      <name val="Arial"/>
    </font>
    <font>
      <sz val="11"/>
      <name val="Ubuntu"/>
    </font>
    <font>
      <sz val="10"/>
      <name val="Ubuntu"/>
    </font>
    <font>
      <sz val="16"/>
      <name val="Ubuntu"/>
    </font>
    <font>
      <u/>
      <sz val="10"/>
      <color rgb="FF0000FF"/>
      <name val="Ubuntu"/>
    </font>
    <font>
      <sz val="12"/>
      <name val="Ubuntu"/>
    </font>
    <font>
      <b/>
      <sz val="10"/>
      <name val="Ubuntu"/>
    </font>
    <font>
      <b/>
      <sz val="10"/>
      <color rgb="FFFFFFFF"/>
      <name val="Ubuntu"/>
    </font>
    <font>
      <sz val="10"/>
      <color rgb="FF000000"/>
      <name val="Ubuntu"/>
    </font>
    <font>
      <b/>
      <sz val="10"/>
      <color rgb="FF000000"/>
      <name val="Ubuntu"/>
    </font>
    <font>
      <sz val="18"/>
      <name val="Ubuntu"/>
    </font>
    <font>
      <b/>
      <sz val="11"/>
      <color rgb="FFFFFFFF"/>
      <name val="Ubuntu"/>
    </font>
    <font>
      <sz val="11"/>
      <color rgb="FF000000"/>
      <name val="Ubuntu"/>
    </font>
    <font>
      <u/>
      <sz val="11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  <border>
      <left/>
      <right/>
      <top/>
      <bottom style="thin">
        <color rgb="FF7D9ACE"/>
      </bottom>
      <diagonal/>
    </border>
    <border>
      <left/>
      <right/>
      <top style="thin">
        <color rgb="FF7D9ACE"/>
      </top>
      <bottom style="thin">
        <color rgb="FF7D9ACE"/>
      </bottom>
      <diagonal/>
    </border>
    <border>
      <left/>
      <right/>
      <top style="thin">
        <color rgb="FF7D9ACE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left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/>
    </xf>
    <xf numFmtId="168" fontId="8" fillId="3" borderId="0" xfId="0" applyNumberFormat="1" applyFont="1" applyFill="1" applyAlignment="1">
      <alignment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/>
    </xf>
    <xf numFmtId="168" fontId="8" fillId="5" borderId="0" xfId="0" applyNumberFormat="1" applyFont="1" applyFill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8" fontId="9" fillId="5" borderId="0" xfId="0" applyNumberFormat="1" applyFont="1" applyFill="1"/>
    <xf numFmtId="0" fontId="10" fillId="0" borderId="0" xfId="0" applyFont="1"/>
    <xf numFmtId="0" fontId="1" fillId="0" borderId="0" xfId="0" applyFont="1" applyAlignment="1"/>
    <xf numFmtId="0" fontId="11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/>
    </xf>
    <xf numFmtId="169" fontId="8" fillId="5" borderId="7" xfId="0" applyNumberFormat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12" fillId="5" borderId="0" xfId="0" applyFont="1" applyFill="1" applyAlignment="1">
      <alignment horizontal="center"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 applyAlignment="1">
      <alignment vertical="top"/>
    </xf>
    <xf numFmtId="165" fontId="8" fillId="4" borderId="0" xfId="0" applyNumberFormat="1" applyFont="1" applyFill="1" applyBorder="1" applyAlignment="1">
      <alignment horizontal="center" vertical="top"/>
    </xf>
    <xf numFmtId="165" fontId="2" fillId="4" borderId="0" xfId="0" applyNumberFormat="1" applyFont="1" applyFill="1" applyBorder="1" applyAlignment="1">
      <alignment horizontal="center" vertical="top"/>
    </xf>
    <xf numFmtId="165" fontId="9" fillId="4" borderId="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3" fillId="5" borderId="0" xfId="1" applyFill="1" applyAlignment="1">
      <alignment horizontal="center" vertical="top" wrapText="1"/>
    </xf>
    <xf numFmtId="0" fontId="13" fillId="3" borderId="0" xfId="1" applyFill="1" applyAlignment="1">
      <alignment horizontal="center" vertical="top" wrapText="1"/>
    </xf>
    <xf numFmtId="0" fontId="13" fillId="3" borderId="0" xfId="1" applyFill="1" applyAlignment="1">
      <alignment horizontal="center" vertical="top"/>
    </xf>
    <xf numFmtId="0" fontId="13" fillId="5" borderId="0" xfId="1" applyFill="1" applyAlignment="1">
      <alignment horizontal="center" vertical="top"/>
    </xf>
    <xf numFmtId="14" fontId="8" fillId="3" borderId="6" xfId="0" applyNumberFormat="1" applyFont="1" applyFill="1" applyBorder="1" applyAlignment="1">
      <alignment horizontal="center" vertical="top" wrapText="1"/>
    </xf>
  </cellXfs>
  <cellStyles count="2">
    <cellStyle name="Hyperlink" xfId="1" builtinId="8"/>
    <cellStyle name="Standa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9525</xdr:rowOff>
    </xdr:from>
    <xdr:to>
      <xdr:col>6</xdr:col>
      <xdr:colOff>1647825</xdr:colOff>
      <xdr:row>10</xdr:row>
      <xdr:rowOff>38100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2125" y="180975"/>
          <a:ext cx="3886200" cy="21812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42</xdr:row>
      <xdr:rowOff>76200</xdr:rowOff>
    </xdr:to>
    <xdr:sp macro="" textlink="">
      <xdr:nvSpPr>
        <xdr:cNvPr id="1025" name="Rectangle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24</xdr:row>
      <xdr:rowOff>161925</xdr:rowOff>
    </xdr:to>
    <xdr:sp macro="" textlink="">
      <xdr:nvSpPr>
        <xdr:cNvPr id="3" name="Rectangl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24</xdr:row>
      <xdr:rowOff>161925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24</xdr:row>
      <xdr:rowOff>161925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876301</xdr:colOff>
      <xdr:row>2</xdr:row>
      <xdr:rowOff>114300</xdr:rowOff>
    </xdr:from>
    <xdr:to>
      <xdr:col>6</xdr:col>
      <xdr:colOff>1171576</xdr:colOff>
      <xdr:row>9</xdr:row>
      <xdr:rowOff>66675</xdr:rowOff>
    </xdr:to>
    <xdr:pic>
      <xdr:nvPicPr>
        <xdr:cNvPr id="7" name="image00.png">
          <a:extLst>
            <a:ext uri="{FF2B5EF4-FFF2-40B4-BE49-F238E27FC236}">
              <a16:creationId xmlns:a16="http://schemas.microsoft.com/office/drawing/2014/main" id="{96D6FD54-0B3D-47DD-820A-8378ABBD2E8D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6" y="533400"/>
          <a:ext cx="2914650" cy="16859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ssolutions.be/pitft-assembled-320x240-2-8-tft-touchscreen-for-raspberry-pi" TargetMode="External"/><Relationship Id="rId13" Type="http://schemas.openxmlformats.org/officeDocument/2006/relationships/hyperlink" Target="https://www.plexikopen.be/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www.electron.com/leds-c371/" TargetMode="External"/><Relationship Id="rId7" Type="http://schemas.openxmlformats.org/officeDocument/2006/relationships/hyperlink" Target="https://www.adafruit.com/products/1601" TargetMode="External"/><Relationship Id="rId12" Type="http://schemas.openxmlformats.org/officeDocument/2006/relationships/hyperlink" Target="https://www.adafruit.com/product/974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www.ledsupply.com/5mm-leds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martoparts.nl/potentiometers" TargetMode="External"/><Relationship Id="rId6" Type="http://schemas.openxmlformats.org/officeDocument/2006/relationships/hyperlink" Target="https://www.dexterindustries.com/shop/speaker-for-the-raspberry-pi/" TargetMode="External"/><Relationship Id="rId11" Type="http://schemas.openxmlformats.org/officeDocument/2006/relationships/hyperlink" Target="https://www.sossolutions.nl/flexible-usb-swivel-adapter" TargetMode="External"/><Relationship Id="rId5" Type="http://schemas.openxmlformats.org/officeDocument/2006/relationships/hyperlink" Target="http://www.electroshopxl.be/index.php/webshop/genuino/genuino-uno-rev3/" TargetMode="External"/><Relationship Id="rId15" Type="http://schemas.openxmlformats.org/officeDocument/2006/relationships/hyperlink" Target="https://www.adafruit.com/products/1914" TargetMode="External"/><Relationship Id="rId10" Type="http://schemas.openxmlformats.org/officeDocument/2006/relationships/hyperlink" Target="https://www.sossolutions.nl/half-size-breadboard-4525" TargetMode="External"/><Relationship Id="rId4" Type="http://schemas.openxmlformats.org/officeDocument/2006/relationships/hyperlink" Target="https://www.fablabfactory.com/products/genuino-uno-r3" TargetMode="External"/><Relationship Id="rId9" Type="http://schemas.openxmlformats.org/officeDocument/2006/relationships/hyperlink" Target="https://www.adafruit.com/product/64" TargetMode="External"/><Relationship Id="rId14" Type="http://schemas.openxmlformats.org/officeDocument/2006/relationships/hyperlink" Target="http://uk.rs-online.com/web/p/processor-microcontroller-development-kits/89686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0"/>
  <sheetViews>
    <sheetView showGridLines="0" tabSelected="1" workbookViewId="0">
      <selection activeCell="F16" sqref="F16"/>
    </sheetView>
  </sheetViews>
  <sheetFormatPr defaultColWidth="15.125" defaultRowHeight="15" customHeight="1" x14ac:dyDescent="0.2"/>
  <cols>
    <col min="1" max="1" width="8" customWidth="1"/>
    <col min="2" max="2" width="24" customWidth="1"/>
    <col min="3" max="3" width="19.375" customWidth="1"/>
    <col min="4" max="4" width="8.625" customWidth="1"/>
    <col min="5" max="5" width="8.125" customWidth="1"/>
    <col min="6" max="6" width="34.375" customWidth="1"/>
    <col min="7" max="7" width="47.375" bestFit="1" customWidth="1"/>
    <col min="8" max="8" width="6.375" customWidth="1"/>
    <col min="9" max="10" width="8.625" customWidth="1"/>
    <col min="11" max="11" width="8.375" customWidth="1"/>
    <col min="12" max="12" width="22.625" customWidth="1"/>
    <col min="13" max="13" width="10.125" customWidth="1"/>
    <col min="14" max="14" width="14.375" customWidth="1"/>
    <col min="15" max="26" width="8.875" customWidth="1"/>
  </cols>
  <sheetData>
    <row r="1" spans="1:26" ht="13.5" customHeight="1" x14ac:dyDescent="0.25">
      <c r="A1" s="1"/>
      <c r="B1" s="2"/>
      <c r="C1" s="2"/>
      <c r="D1" s="2"/>
      <c r="E1" s="1"/>
      <c r="F1" s="1"/>
      <c r="G1" s="1"/>
      <c r="H1" s="1"/>
      <c r="I1" s="1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3">
      <c r="A2" s="1"/>
      <c r="B2" s="3" t="s">
        <v>0</v>
      </c>
      <c r="C2" s="2" t="s">
        <v>25</v>
      </c>
      <c r="D2" s="2"/>
      <c r="E2" s="1"/>
      <c r="F2" s="1"/>
      <c r="G2" s="1"/>
      <c r="H2" s="1"/>
      <c r="I2" s="1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 x14ac:dyDescent="0.3">
      <c r="A3" s="1"/>
      <c r="B3" s="3" t="s">
        <v>1</v>
      </c>
      <c r="C3" s="2" t="s">
        <v>26</v>
      </c>
      <c r="D3" s="2"/>
      <c r="E3" s="1"/>
      <c r="F3" s="1"/>
      <c r="G3" s="1"/>
      <c r="H3" s="1"/>
      <c r="I3" s="1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3">
      <c r="A4" s="1"/>
      <c r="B4" s="3" t="s">
        <v>2</v>
      </c>
      <c r="C4" s="2" t="s">
        <v>27</v>
      </c>
      <c r="D4" s="2"/>
      <c r="E4" s="1"/>
      <c r="F4" s="1"/>
      <c r="G4" s="1"/>
      <c r="H4" s="1"/>
      <c r="I4" s="1"/>
      <c r="J4" s="2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3">
      <c r="A5" s="2"/>
      <c r="B5" s="3" t="s">
        <v>3</v>
      </c>
      <c r="C5" s="4" t="s">
        <v>28</v>
      </c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 x14ac:dyDescent="0.3">
      <c r="A6" s="2"/>
      <c r="B6" s="3" t="s">
        <v>4</v>
      </c>
      <c r="C6" s="6"/>
      <c r="D6" s="7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3">
      <c r="A7" s="2"/>
      <c r="B7" s="3" t="s">
        <v>5</v>
      </c>
      <c r="C7" s="8">
        <v>42809</v>
      </c>
      <c r="D7" s="2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 x14ac:dyDescent="0.3">
      <c r="A8" s="2"/>
      <c r="B8" s="3" t="s">
        <v>6</v>
      </c>
      <c r="C8" s="10">
        <f>BillOfMaterials!$E$26</f>
        <v>14</v>
      </c>
      <c r="D8" s="2"/>
      <c r="E8" s="9"/>
      <c r="F8" s="9"/>
      <c r="G8" s="9"/>
      <c r="H8" s="9"/>
      <c r="I8" s="9"/>
      <c r="J8" s="9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">
      <c r="A9" s="2"/>
      <c r="B9" s="3" t="s">
        <v>7</v>
      </c>
      <c r="C9" s="46">
        <f>BillOfMaterials!$J$26</f>
        <v>150.29</v>
      </c>
      <c r="D9" s="2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5">
      <c r="A10" s="2"/>
      <c r="B10" s="11"/>
      <c r="C10" s="12"/>
      <c r="D10" s="2"/>
      <c r="E10" s="9"/>
      <c r="F10" s="9"/>
      <c r="G10" s="9"/>
      <c r="H10" s="9"/>
      <c r="I10" s="9"/>
      <c r="J10" s="9"/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2"/>
      <c r="B11" s="11"/>
      <c r="C11" s="12"/>
      <c r="D11" s="2"/>
      <c r="E11" s="9"/>
      <c r="F11" s="9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2"/>
      <c r="B12" s="11"/>
      <c r="C12" s="12"/>
      <c r="D12" s="2"/>
      <c r="E12" s="9"/>
      <c r="F12" s="9"/>
      <c r="G12" s="13" t="s">
        <v>8</v>
      </c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"/>
      <c r="B13" s="2"/>
      <c r="C13" s="2"/>
      <c r="D13" s="2"/>
      <c r="E13" s="9"/>
      <c r="F13" s="9"/>
      <c r="G13" s="9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4" t="s">
        <v>9</v>
      </c>
      <c r="B14" s="14" t="s">
        <v>10</v>
      </c>
      <c r="C14" s="14" t="s">
        <v>11</v>
      </c>
      <c r="D14" s="15" t="s">
        <v>12</v>
      </c>
      <c r="E14" s="16" t="s">
        <v>13</v>
      </c>
      <c r="F14" s="16" t="s">
        <v>14</v>
      </c>
      <c r="G14" s="16" t="s">
        <v>15</v>
      </c>
      <c r="H14" s="16" t="s">
        <v>16</v>
      </c>
      <c r="I14" s="16" t="s">
        <v>17</v>
      </c>
      <c r="J14" s="16" t="s">
        <v>18</v>
      </c>
      <c r="K14" s="17" t="s">
        <v>19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 x14ac:dyDescent="0.25">
      <c r="A15" s="18">
        <v>1</v>
      </c>
      <c r="B15" s="19" t="s">
        <v>29</v>
      </c>
      <c r="C15" s="19" t="s">
        <v>30</v>
      </c>
      <c r="D15" s="19"/>
      <c r="E15" s="20">
        <v>1</v>
      </c>
      <c r="F15" s="48" t="s">
        <v>31</v>
      </c>
      <c r="G15" s="48" t="s">
        <v>32</v>
      </c>
      <c r="H15" s="20">
        <v>1</v>
      </c>
      <c r="I15" s="21">
        <v>30</v>
      </c>
      <c r="J15" s="43">
        <f>BillOfMaterials!$E15*BillOfMaterials!$I15</f>
        <v>30</v>
      </c>
      <c r="K15" s="44">
        <v>3.99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2.5" customHeight="1" x14ac:dyDescent="0.25">
      <c r="A16" s="22">
        <v>2</v>
      </c>
      <c r="B16" s="23" t="s">
        <v>52</v>
      </c>
      <c r="C16" s="23" t="s">
        <v>53</v>
      </c>
      <c r="D16" s="23">
        <v>2</v>
      </c>
      <c r="E16" s="24">
        <v>1</v>
      </c>
      <c r="F16" s="47" t="s">
        <v>56</v>
      </c>
      <c r="G16" s="47" t="s">
        <v>57</v>
      </c>
      <c r="H16" s="24">
        <v>1</v>
      </c>
      <c r="I16" s="25">
        <v>2.95</v>
      </c>
      <c r="J16" s="43">
        <f>BillOfMaterials!$E16*BillOfMaterials!$I16</f>
        <v>2.95</v>
      </c>
      <c r="K16" s="44">
        <v>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 x14ac:dyDescent="0.25">
      <c r="A17" s="18">
        <v>3</v>
      </c>
      <c r="B17" s="19" t="s">
        <v>33</v>
      </c>
      <c r="C17" s="19" t="s">
        <v>44</v>
      </c>
      <c r="D17" s="19"/>
      <c r="E17" s="20">
        <v>1</v>
      </c>
      <c r="F17" s="48" t="s">
        <v>48</v>
      </c>
      <c r="G17" s="49" t="s">
        <v>34</v>
      </c>
      <c r="H17" s="20">
        <v>1</v>
      </c>
      <c r="I17" s="21">
        <v>40</v>
      </c>
      <c r="J17" s="43">
        <f>BillOfMaterials!$E17*BillOfMaterials!$I17</f>
        <v>40</v>
      </c>
      <c r="K17" s="44">
        <v>40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25">
      <c r="A18" s="22">
        <v>4</v>
      </c>
      <c r="B18" s="23" t="s">
        <v>36</v>
      </c>
      <c r="C18" s="23" t="s">
        <v>43</v>
      </c>
      <c r="D18" s="23"/>
      <c r="E18" s="24">
        <v>5</v>
      </c>
      <c r="F18" s="47" t="s">
        <v>37</v>
      </c>
      <c r="G18" s="47" t="s">
        <v>38</v>
      </c>
      <c r="H18" s="24">
        <v>1</v>
      </c>
      <c r="I18" s="25">
        <v>0.25</v>
      </c>
      <c r="J18" s="43">
        <f>BillOfMaterials!$E18*BillOfMaterials!$I18</f>
        <v>1.25</v>
      </c>
      <c r="K18" s="44">
        <v>1.25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25">
      <c r="A19" s="18">
        <v>5</v>
      </c>
      <c r="B19" s="19" t="s">
        <v>39</v>
      </c>
      <c r="C19" s="19" t="s">
        <v>42</v>
      </c>
      <c r="D19" s="19"/>
      <c r="E19" s="20">
        <v>1</v>
      </c>
      <c r="F19" s="48" t="s">
        <v>40</v>
      </c>
      <c r="G19" s="48" t="s">
        <v>41</v>
      </c>
      <c r="H19" s="20">
        <v>1</v>
      </c>
      <c r="I19" s="21">
        <v>24.2</v>
      </c>
      <c r="J19" s="43">
        <f>BillOfMaterials!$E19*BillOfMaterials!$I19</f>
        <v>24.2</v>
      </c>
      <c r="K19" s="44">
        <v>24.2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25">
      <c r="A20" s="22">
        <v>6</v>
      </c>
      <c r="B20" s="23" t="s">
        <v>46</v>
      </c>
      <c r="C20" s="23" t="s">
        <v>45</v>
      </c>
      <c r="D20" s="23"/>
      <c r="E20" s="24">
        <v>1</v>
      </c>
      <c r="F20" s="47" t="s">
        <v>47</v>
      </c>
      <c r="G20" s="24" t="s">
        <v>35</v>
      </c>
      <c r="H20" s="24">
        <v>1</v>
      </c>
      <c r="I20" s="25">
        <v>7.99</v>
      </c>
      <c r="J20" s="43">
        <f>BillOfMaterials!$E20*BillOfMaterials!$I20</f>
        <v>7.99</v>
      </c>
      <c r="K20" s="44">
        <v>7.99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 x14ac:dyDescent="0.25">
      <c r="A21" s="18">
        <v>7</v>
      </c>
      <c r="B21" s="19" t="s">
        <v>49</v>
      </c>
      <c r="C21" s="19" t="s">
        <v>50</v>
      </c>
      <c r="D21" s="19"/>
      <c r="E21" s="20" t="s">
        <v>35</v>
      </c>
      <c r="F21" s="49" t="s">
        <v>51</v>
      </c>
      <c r="G21" s="20" t="s">
        <v>35</v>
      </c>
      <c r="H21" s="20">
        <v>1</v>
      </c>
      <c r="I21" s="21">
        <v>20</v>
      </c>
      <c r="J21" s="43">
        <v>20</v>
      </c>
      <c r="K21" s="44">
        <v>20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25">
      <c r="A22" s="22">
        <v>8</v>
      </c>
      <c r="B22" s="23" t="s">
        <v>58</v>
      </c>
      <c r="C22" s="23" t="s">
        <v>60</v>
      </c>
      <c r="D22" s="23">
        <v>3</v>
      </c>
      <c r="E22" s="24">
        <v>2</v>
      </c>
      <c r="F22" s="47" t="s">
        <v>62</v>
      </c>
      <c r="G22" s="50" t="s">
        <v>61</v>
      </c>
      <c r="H22" s="24">
        <v>1</v>
      </c>
      <c r="I22" s="25">
        <v>8</v>
      </c>
      <c r="J22" s="43">
        <f>BillOfMaterials!$E22*BillOfMaterials!$I22</f>
        <v>16</v>
      </c>
      <c r="K22" s="44">
        <v>8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 x14ac:dyDescent="0.25">
      <c r="A23" s="18">
        <v>9</v>
      </c>
      <c r="B23" s="19" t="s">
        <v>63</v>
      </c>
      <c r="C23" s="19" t="s">
        <v>64</v>
      </c>
      <c r="D23" s="19">
        <v>4</v>
      </c>
      <c r="E23" s="20">
        <v>2</v>
      </c>
      <c r="F23" s="48" t="s">
        <v>65</v>
      </c>
      <c r="G23" s="49" t="s">
        <v>66</v>
      </c>
      <c r="H23" s="20">
        <v>2</v>
      </c>
      <c r="I23" s="21">
        <v>3.95</v>
      </c>
      <c r="J23" s="43">
        <f>BillOfMaterials!$E23*BillOfMaterials!$I23</f>
        <v>7.9</v>
      </c>
      <c r="K23" s="44">
        <v>7.9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 x14ac:dyDescent="0.25">
      <c r="A24" s="22"/>
      <c r="B24" s="23"/>
      <c r="C24" s="23"/>
      <c r="D24" s="23"/>
      <c r="E24" s="24"/>
      <c r="F24" s="24"/>
      <c r="G24" s="24"/>
      <c r="H24" s="24"/>
      <c r="I24" s="25"/>
      <c r="J24" s="43">
        <f>BillOfMaterials!$E24*BillOfMaterials!$I24</f>
        <v>0</v>
      </c>
      <c r="K24" s="4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 x14ac:dyDescent="0.25">
      <c r="A25" s="18"/>
      <c r="B25" s="19"/>
      <c r="C25" s="19"/>
      <c r="D25" s="19"/>
      <c r="E25" s="20"/>
      <c r="F25" s="20"/>
      <c r="G25" s="20"/>
      <c r="H25" s="20"/>
      <c r="I25" s="21"/>
      <c r="J25" s="43">
        <f>BillOfMaterials!$E25*BillOfMaterials!$I25</f>
        <v>0</v>
      </c>
      <c r="K25" s="4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6"/>
      <c r="B26" s="26" t="s">
        <v>20</v>
      </c>
      <c r="C26" s="26"/>
      <c r="D26" s="26"/>
      <c r="E26" s="27">
        <f>SUBTOTAL(109,BillOfMaterials!$E$15:$E$25)</f>
        <v>14</v>
      </c>
      <c r="F26" s="27"/>
      <c r="G26" s="27"/>
      <c r="H26" s="27"/>
      <c r="I26" s="28"/>
      <c r="J26" s="45">
        <f>SUBTOTAL(109,BillOfMaterials!$J$15:$J$25)</f>
        <v>150.29</v>
      </c>
      <c r="K26" s="4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1"/>
      <c r="B27" s="2"/>
      <c r="C27" s="2"/>
      <c r="D27" s="2"/>
      <c r="E27" s="2"/>
      <c r="F27" s="2"/>
      <c r="G27" s="2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1"/>
      <c r="B28" s="2"/>
      <c r="C28" s="2"/>
      <c r="D28" s="2"/>
      <c r="E28" s="2"/>
      <c r="F28" s="2"/>
      <c r="G28" s="2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1"/>
      <c r="B29" s="2"/>
      <c r="C29" s="2"/>
      <c r="D29" s="2"/>
      <c r="E29" s="2"/>
      <c r="F29" s="2"/>
      <c r="G29" s="2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1"/>
      <c r="B30" s="2"/>
      <c r="C30" s="2"/>
      <c r="D30" s="2"/>
      <c r="E30" s="1"/>
      <c r="F30" s="1"/>
      <c r="G30" s="1"/>
      <c r="H30" s="1"/>
      <c r="I30" s="1"/>
      <c r="J30" s="2"/>
      <c r="K30" s="2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1"/>
      <c r="B31" s="2"/>
      <c r="C31" s="2"/>
      <c r="D31" s="2"/>
      <c r="E31" s="1"/>
      <c r="F31" s="1"/>
      <c r="G31" s="1"/>
      <c r="H31" s="1"/>
      <c r="I31" s="1"/>
      <c r="J31" s="2"/>
      <c r="K31" s="2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1"/>
      <c r="B32" s="2"/>
      <c r="C32" s="2"/>
      <c r="D32" s="2"/>
      <c r="E32" s="1"/>
      <c r="F32" s="1"/>
      <c r="G32" s="1"/>
      <c r="H32" s="1"/>
      <c r="I32" s="1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1"/>
      <c r="B33" s="2"/>
      <c r="C33" s="2"/>
      <c r="D33" s="2"/>
      <c r="E33" s="1"/>
      <c r="F33" s="1"/>
      <c r="G33" s="1"/>
      <c r="H33" s="1"/>
      <c r="I33" s="1"/>
      <c r="J33" s="2"/>
      <c r="K33" s="2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1"/>
      <c r="B34" s="2"/>
      <c r="C34" s="2"/>
      <c r="D34" s="2"/>
      <c r="E34" s="1"/>
      <c r="F34" s="1"/>
      <c r="G34" s="1"/>
      <c r="H34" s="1"/>
      <c r="I34" s="1"/>
      <c r="J34" s="2"/>
      <c r="K34" s="2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1"/>
      <c r="B35" s="2"/>
      <c r="C35" s="2"/>
      <c r="D35" s="2"/>
      <c r="E35" s="1"/>
      <c r="F35" s="1"/>
      <c r="G35" s="1"/>
      <c r="H35" s="1"/>
      <c r="I35" s="1"/>
      <c r="J35" s="2"/>
      <c r="K35" s="2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1"/>
      <c r="B36" s="2"/>
      <c r="C36" s="2"/>
      <c r="D36" s="2"/>
      <c r="E36" s="1"/>
      <c r="F36" s="1"/>
      <c r="G36" s="1"/>
      <c r="H36" s="1"/>
      <c r="I36" s="1"/>
      <c r="J36" s="2"/>
      <c r="K36" s="2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1"/>
      <c r="B37" s="2"/>
      <c r="C37" s="2"/>
      <c r="D37" s="2"/>
      <c r="E37" s="1"/>
      <c r="F37" s="1"/>
      <c r="G37" s="1"/>
      <c r="H37" s="1"/>
      <c r="I37" s="1"/>
      <c r="J37" s="2"/>
      <c r="K37" s="2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1"/>
      <c r="B38" s="2"/>
      <c r="C38" s="2"/>
      <c r="D38" s="2"/>
      <c r="E38" s="1"/>
      <c r="F38" s="1"/>
      <c r="G38" s="1"/>
      <c r="H38" s="1"/>
      <c r="I38" s="1"/>
      <c r="J38" s="2"/>
      <c r="K38" s="2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1"/>
      <c r="B39" s="2"/>
      <c r="C39" s="2"/>
      <c r="D39" s="2"/>
      <c r="E39" s="1"/>
      <c r="F39" s="1"/>
      <c r="G39" s="1"/>
      <c r="H39" s="1"/>
      <c r="I39" s="1"/>
      <c r="J39" s="2"/>
      <c r="K39" s="2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1"/>
      <c r="B40" s="2"/>
      <c r="C40" s="2"/>
      <c r="D40" s="2"/>
      <c r="E40" s="1"/>
      <c r="F40" s="1"/>
      <c r="G40" s="1"/>
      <c r="H40" s="1"/>
      <c r="I40" s="1"/>
      <c r="J40" s="2"/>
      <c r="K40" s="2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1"/>
      <c r="B41" s="2"/>
      <c r="C41" s="2"/>
      <c r="D41" s="2"/>
      <c r="E41" s="1"/>
      <c r="F41" s="1"/>
      <c r="G41" s="1"/>
      <c r="H41" s="1"/>
      <c r="I41" s="1"/>
      <c r="J41" s="2"/>
      <c r="K41" s="2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1"/>
      <c r="B42" s="2"/>
      <c r="C42" s="2"/>
      <c r="D42" s="2"/>
      <c r="E42" s="1"/>
      <c r="F42" s="1"/>
      <c r="G42" s="1"/>
      <c r="H42" s="1"/>
      <c r="I42" s="1"/>
      <c r="J42" s="2"/>
      <c r="K42" s="2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1"/>
      <c r="B43" s="2"/>
      <c r="C43" s="2"/>
      <c r="D43" s="2"/>
      <c r="E43" s="1"/>
      <c r="F43" s="1"/>
      <c r="G43" s="1"/>
      <c r="H43" s="1"/>
      <c r="I43" s="1"/>
      <c r="J43" s="2"/>
      <c r="K43" s="2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1"/>
      <c r="B44" s="2"/>
      <c r="C44" s="2"/>
      <c r="D44" s="2"/>
      <c r="E44" s="1"/>
      <c r="F44" s="1"/>
      <c r="G44" s="1"/>
      <c r="H44" s="1"/>
      <c r="I44" s="1"/>
      <c r="J44" s="2"/>
      <c r="K44" s="2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1"/>
      <c r="B45" s="2"/>
      <c r="C45" s="2"/>
      <c r="D45" s="2"/>
      <c r="E45" s="1"/>
      <c r="F45" s="1"/>
      <c r="G45" s="1"/>
      <c r="H45" s="1"/>
      <c r="I45" s="1"/>
      <c r="J45" s="2"/>
      <c r="K45" s="2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1"/>
      <c r="B46" s="2"/>
      <c r="C46" s="2"/>
      <c r="D46" s="2"/>
      <c r="E46" s="1"/>
      <c r="F46" s="1"/>
      <c r="G46" s="1"/>
      <c r="H46" s="1"/>
      <c r="I46" s="1"/>
      <c r="J46" s="2"/>
      <c r="K46" s="2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1"/>
      <c r="B47" s="2"/>
      <c r="C47" s="2"/>
      <c r="D47" s="2"/>
      <c r="E47" s="1"/>
      <c r="F47" s="1"/>
      <c r="G47" s="1"/>
      <c r="H47" s="1"/>
      <c r="I47" s="1"/>
      <c r="J47" s="2"/>
      <c r="K47" s="2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1"/>
      <c r="B48" s="2"/>
      <c r="C48" s="2"/>
      <c r="D48" s="2"/>
      <c r="E48" s="1"/>
      <c r="F48" s="1"/>
      <c r="G48" s="1"/>
      <c r="H48" s="1"/>
      <c r="I48" s="1"/>
      <c r="J48" s="2"/>
      <c r="K48" s="2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1"/>
      <c r="B49" s="2"/>
      <c r="C49" s="2"/>
      <c r="D49" s="2"/>
      <c r="E49" s="1"/>
      <c r="F49" s="1"/>
      <c r="G49" s="1"/>
      <c r="H49" s="1"/>
      <c r="I49" s="1"/>
      <c r="J49" s="2"/>
      <c r="K49" s="2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1"/>
      <c r="B50" s="2"/>
      <c r="C50" s="2"/>
      <c r="D50" s="2"/>
      <c r="E50" s="1"/>
      <c r="F50" s="1"/>
      <c r="G50" s="1"/>
      <c r="H50" s="1"/>
      <c r="I50" s="1"/>
      <c r="J50" s="2"/>
      <c r="K50" s="2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1"/>
      <c r="B51" s="2"/>
      <c r="C51" s="2"/>
      <c r="D51" s="2"/>
      <c r="E51" s="1"/>
      <c r="F51" s="1"/>
      <c r="G51" s="1"/>
      <c r="H51" s="1"/>
      <c r="I51" s="1"/>
      <c r="J51" s="2"/>
      <c r="K51" s="2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1"/>
      <c r="B52" s="2"/>
      <c r="C52" s="2"/>
      <c r="D52" s="2"/>
      <c r="E52" s="1"/>
      <c r="F52" s="1"/>
      <c r="G52" s="1"/>
      <c r="H52" s="1"/>
      <c r="I52" s="1"/>
      <c r="J52" s="2"/>
      <c r="K52" s="2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1"/>
      <c r="B53" s="2"/>
      <c r="C53" s="2"/>
      <c r="D53" s="2"/>
      <c r="E53" s="1"/>
      <c r="F53" s="1"/>
      <c r="G53" s="1"/>
      <c r="H53" s="1"/>
      <c r="I53" s="1"/>
      <c r="J53" s="2"/>
      <c r="K53" s="2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1"/>
      <c r="B54" s="2"/>
      <c r="C54" s="2"/>
      <c r="D54" s="2"/>
      <c r="E54" s="1"/>
      <c r="F54" s="1"/>
      <c r="G54" s="1"/>
      <c r="H54" s="1"/>
      <c r="I54" s="1"/>
      <c r="J54" s="2"/>
      <c r="K54" s="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1"/>
      <c r="B55" s="2"/>
      <c r="C55" s="2"/>
      <c r="D55" s="2"/>
      <c r="E55" s="1"/>
      <c r="F55" s="1"/>
      <c r="G55" s="1"/>
      <c r="H55" s="1"/>
      <c r="I55" s="1"/>
      <c r="J55" s="2"/>
      <c r="K55" s="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1"/>
      <c r="B56" s="2"/>
      <c r="C56" s="2"/>
      <c r="D56" s="2"/>
      <c r="E56" s="1"/>
      <c r="F56" s="1"/>
      <c r="G56" s="1"/>
      <c r="H56" s="1"/>
      <c r="I56" s="1"/>
      <c r="J56" s="2"/>
      <c r="K56" s="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1"/>
      <c r="B57" s="2"/>
      <c r="C57" s="2"/>
      <c r="D57" s="2"/>
      <c r="E57" s="1"/>
      <c r="F57" s="1"/>
      <c r="G57" s="1"/>
      <c r="H57" s="1"/>
      <c r="I57" s="1"/>
      <c r="J57" s="2"/>
      <c r="K57" s="2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1"/>
      <c r="B58" s="2"/>
      <c r="C58" s="2"/>
      <c r="D58" s="2"/>
      <c r="E58" s="1"/>
      <c r="F58" s="1"/>
      <c r="G58" s="1"/>
      <c r="H58" s="1"/>
      <c r="I58" s="1"/>
      <c r="J58" s="2"/>
      <c r="K58" s="2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1"/>
      <c r="B59" s="2"/>
      <c r="C59" s="2"/>
      <c r="D59" s="2"/>
      <c r="E59" s="1"/>
      <c r="F59" s="1"/>
      <c r="G59" s="1"/>
      <c r="H59" s="1"/>
      <c r="I59" s="1"/>
      <c r="J59" s="2"/>
      <c r="K59" s="2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1"/>
      <c r="B60" s="2"/>
      <c r="C60" s="2"/>
      <c r="D60" s="2"/>
      <c r="E60" s="1"/>
      <c r="F60" s="1"/>
      <c r="G60" s="1"/>
      <c r="H60" s="1"/>
      <c r="I60" s="1"/>
      <c r="J60" s="2"/>
      <c r="K60" s="2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1"/>
      <c r="B61" s="2"/>
      <c r="C61" s="2"/>
      <c r="D61" s="2"/>
      <c r="E61" s="1"/>
      <c r="F61" s="1"/>
      <c r="G61" s="1"/>
      <c r="H61" s="1"/>
      <c r="I61" s="1"/>
      <c r="J61" s="2"/>
      <c r="K61" s="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1"/>
      <c r="B62" s="2"/>
      <c r="C62" s="2"/>
      <c r="D62" s="2"/>
      <c r="E62" s="1"/>
      <c r="F62" s="1"/>
      <c r="G62" s="1"/>
      <c r="H62" s="1"/>
      <c r="I62" s="1"/>
      <c r="J62" s="2"/>
      <c r="K62" s="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1"/>
      <c r="B63" s="2"/>
      <c r="C63" s="2"/>
      <c r="D63" s="2"/>
      <c r="E63" s="1"/>
      <c r="F63" s="1"/>
      <c r="G63" s="1"/>
      <c r="H63" s="1"/>
      <c r="I63" s="1"/>
      <c r="J63" s="2"/>
      <c r="K63" s="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1"/>
      <c r="B64" s="2"/>
      <c r="C64" s="2"/>
      <c r="D64" s="2"/>
      <c r="E64" s="1"/>
      <c r="F64" s="1"/>
      <c r="G64" s="1"/>
      <c r="H64" s="1"/>
      <c r="I64" s="1"/>
      <c r="J64" s="2"/>
      <c r="K64" s="2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1"/>
      <c r="B65" s="2"/>
      <c r="C65" s="2"/>
      <c r="D65" s="2"/>
      <c r="E65" s="1"/>
      <c r="F65" s="1"/>
      <c r="G65" s="1"/>
      <c r="H65" s="1"/>
      <c r="I65" s="1"/>
      <c r="J65" s="2"/>
      <c r="K65" s="2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1"/>
      <c r="B66" s="2"/>
      <c r="C66" s="2"/>
      <c r="D66" s="2"/>
      <c r="E66" s="1"/>
      <c r="F66" s="1"/>
      <c r="G66" s="1"/>
      <c r="H66" s="1"/>
      <c r="I66" s="1"/>
      <c r="J66" s="2"/>
      <c r="K66" s="2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1"/>
      <c r="B67" s="2"/>
      <c r="C67" s="2"/>
      <c r="D67" s="2"/>
      <c r="E67" s="1"/>
      <c r="F67" s="1"/>
      <c r="G67" s="1"/>
      <c r="H67" s="1"/>
      <c r="I67" s="1"/>
      <c r="J67" s="2"/>
      <c r="K67" s="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1"/>
      <c r="B68" s="2"/>
      <c r="C68" s="2"/>
      <c r="D68" s="2"/>
      <c r="E68" s="1"/>
      <c r="F68" s="1"/>
      <c r="G68" s="1"/>
      <c r="H68" s="1"/>
      <c r="I68" s="1"/>
      <c r="J68" s="2"/>
      <c r="K68" s="2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1"/>
      <c r="B69" s="2"/>
      <c r="C69" s="2"/>
      <c r="D69" s="2"/>
      <c r="E69" s="1"/>
      <c r="F69" s="1"/>
      <c r="G69" s="1"/>
      <c r="H69" s="1"/>
      <c r="I69" s="1"/>
      <c r="J69" s="2"/>
      <c r="K69" s="2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1"/>
      <c r="B70" s="2"/>
      <c r="C70" s="2"/>
      <c r="D70" s="2"/>
      <c r="E70" s="1"/>
      <c r="F70" s="1"/>
      <c r="G70" s="1"/>
      <c r="H70" s="1"/>
      <c r="I70" s="1"/>
      <c r="J70" s="2"/>
      <c r="K70" s="2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1"/>
      <c r="B71" s="2"/>
      <c r="C71" s="2"/>
      <c r="D71" s="2"/>
      <c r="E71" s="1"/>
      <c r="F71" s="1"/>
      <c r="G71" s="1"/>
      <c r="H71" s="1"/>
      <c r="I71" s="1"/>
      <c r="J71" s="2"/>
      <c r="K71" s="2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1"/>
      <c r="B72" s="2"/>
      <c r="C72" s="2"/>
      <c r="D72" s="2"/>
      <c r="E72" s="1"/>
      <c r="F72" s="1"/>
      <c r="G72" s="1"/>
      <c r="H72" s="1"/>
      <c r="I72" s="1"/>
      <c r="J72" s="2"/>
      <c r="K72" s="2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1"/>
      <c r="B73" s="2"/>
      <c r="C73" s="2"/>
      <c r="D73" s="2"/>
      <c r="E73" s="1"/>
      <c r="F73" s="1"/>
      <c r="G73" s="1"/>
      <c r="H73" s="1"/>
      <c r="I73" s="1"/>
      <c r="J73" s="2"/>
      <c r="K73" s="2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1"/>
      <c r="B74" s="2"/>
      <c r="C74" s="2"/>
      <c r="D74" s="2"/>
      <c r="E74" s="1"/>
      <c r="F74" s="1"/>
      <c r="G74" s="1"/>
      <c r="H74" s="1"/>
      <c r="I74" s="1"/>
      <c r="J74" s="2"/>
      <c r="K74" s="2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1"/>
      <c r="B75" s="2"/>
      <c r="C75" s="2"/>
      <c r="D75" s="2"/>
      <c r="E75" s="1"/>
      <c r="F75" s="1"/>
      <c r="G75" s="1"/>
      <c r="H75" s="1"/>
      <c r="I75" s="1"/>
      <c r="J75" s="2"/>
      <c r="K75" s="2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1"/>
      <c r="B76" s="2"/>
      <c r="C76" s="2"/>
      <c r="D76" s="2"/>
      <c r="E76" s="1"/>
      <c r="F76" s="1"/>
      <c r="G76" s="1"/>
      <c r="H76" s="1"/>
      <c r="I76" s="1"/>
      <c r="J76" s="2"/>
      <c r="K76" s="2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1"/>
      <c r="B77" s="2"/>
      <c r="C77" s="2"/>
      <c r="D77" s="2"/>
      <c r="E77" s="1"/>
      <c r="F77" s="1"/>
      <c r="G77" s="1"/>
      <c r="H77" s="1"/>
      <c r="I77" s="1"/>
      <c r="J77" s="2"/>
      <c r="K77" s="2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1"/>
      <c r="B78" s="2"/>
      <c r="C78" s="2"/>
      <c r="D78" s="2"/>
      <c r="E78" s="1"/>
      <c r="F78" s="1"/>
      <c r="G78" s="1"/>
      <c r="H78" s="1"/>
      <c r="I78" s="1"/>
      <c r="J78" s="2"/>
      <c r="K78" s="2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1"/>
      <c r="B79" s="2"/>
      <c r="C79" s="2"/>
      <c r="D79" s="2"/>
      <c r="E79" s="1"/>
      <c r="F79" s="1"/>
      <c r="G79" s="1"/>
      <c r="H79" s="1"/>
      <c r="I79" s="1"/>
      <c r="J79" s="2"/>
      <c r="K79" s="2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1"/>
      <c r="B80" s="2"/>
      <c r="C80" s="2"/>
      <c r="D80" s="2"/>
      <c r="E80" s="1"/>
      <c r="F80" s="1"/>
      <c r="G80" s="1"/>
      <c r="H80" s="1"/>
      <c r="I80" s="1"/>
      <c r="J80" s="2"/>
      <c r="K80" s="2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1"/>
      <c r="B81" s="2"/>
      <c r="C81" s="2"/>
      <c r="D81" s="2"/>
      <c r="E81" s="1"/>
      <c r="F81" s="1"/>
      <c r="G81" s="1"/>
      <c r="H81" s="1"/>
      <c r="I81" s="1"/>
      <c r="J81" s="2"/>
      <c r="K81" s="2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1"/>
      <c r="B82" s="2"/>
      <c r="C82" s="2"/>
      <c r="D82" s="2"/>
      <c r="E82" s="1"/>
      <c r="F82" s="1"/>
      <c r="G82" s="1"/>
      <c r="H82" s="1"/>
      <c r="I82" s="1"/>
      <c r="J82" s="2"/>
      <c r="K82" s="2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1"/>
      <c r="B83" s="2"/>
      <c r="C83" s="2"/>
      <c r="D83" s="2"/>
      <c r="E83" s="1"/>
      <c r="F83" s="1"/>
      <c r="G83" s="1"/>
      <c r="H83" s="1"/>
      <c r="I83" s="1"/>
      <c r="J83" s="2"/>
      <c r="K83" s="2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1"/>
      <c r="B84" s="2"/>
      <c r="C84" s="2"/>
      <c r="D84" s="2"/>
      <c r="E84" s="1"/>
      <c r="F84" s="1"/>
      <c r="G84" s="1"/>
      <c r="H84" s="1"/>
      <c r="I84" s="1"/>
      <c r="J84" s="2"/>
      <c r="K84" s="2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1"/>
      <c r="B85" s="2"/>
      <c r="C85" s="2"/>
      <c r="D85" s="2"/>
      <c r="E85" s="1"/>
      <c r="F85" s="1"/>
      <c r="G85" s="1"/>
      <c r="H85" s="1"/>
      <c r="I85" s="1"/>
      <c r="J85" s="2"/>
      <c r="K85" s="2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1"/>
      <c r="B86" s="2"/>
      <c r="C86" s="2"/>
      <c r="D86" s="2"/>
      <c r="E86" s="1"/>
      <c r="F86" s="1"/>
      <c r="G86" s="1"/>
      <c r="H86" s="1"/>
      <c r="I86" s="1"/>
      <c r="J86" s="2"/>
      <c r="K86" s="2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1"/>
      <c r="B87" s="2"/>
      <c r="C87" s="2"/>
      <c r="D87" s="2"/>
      <c r="E87" s="1"/>
      <c r="F87" s="1"/>
      <c r="G87" s="1"/>
      <c r="H87" s="1"/>
      <c r="I87" s="1"/>
      <c r="J87" s="2"/>
      <c r="K87" s="2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1"/>
      <c r="B88" s="2"/>
      <c r="C88" s="2"/>
      <c r="D88" s="2"/>
      <c r="E88" s="1"/>
      <c r="F88" s="1"/>
      <c r="G88" s="1"/>
      <c r="H88" s="1"/>
      <c r="I88" s="1"/>
      <c r="J88" s="2"/>
      <c r="K88" s="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1"/>
      <c r="B89" s="2"/>
      <c r="C89" s="2"/>
      <c r="D89" s="2"/>
      <c r="E89" s="1"/>
      <c r="F89" s="1"/>
      <c r="G89" s="1"/>
      <c r="H89" s="1"/>
      <c r="I89" s="1"/>
      <c r="J89" s="2"/>
      <c r="K89" s="2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1"/>
      <c r="B90" s="2"/>
      <c r="C90" s="2"/>
      <c r="D90" s="2"/>
      <c r="E90" s="1"/>
      <c r="F90" s="1"/>
      <c r="G90" s="1"/>
      <c r="H90" s="1"/>
      <c r="I90" s="1"/>
      <c r="J90" s="2"/>
      <c r="K90" s="2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1"/>
      <c r="B91" s="2"/>
      <c r="C91" s="2"/>
      <c r="D91" s="2"/>
      <c r="E91" s="1"/>
      <c r="F91" s="1"/>
      <c r="G91" s="1"/>
      <c r="H91" s="1"/>
      <c r="I91" s="1"/>
      <c r="J91" s="2"/>
      <c r="K91" s="2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1"/>
      <c r="B92" s="2"/>
      <c r="C92" s="2"/>
      <c r="D92" s="2"/>
      <c r="E92" s="1"/>
      <c r="F92" s="1"/>
      <c r="G92" s="1"/>
      <c r="H92" s="1"/>
      <c r="I92" s="1"/>
      <c r="J92" s="2"/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1"/>
      <c r="B93" s="2"/>
      <c r="C93" s="2"/>
      <c r="D93" s="2"/>
      <c r="E93" s="1"/>
      <c r="F93" s="1"/>
      <c r="G93" s="1"/>
      <c r="H93" s="1"/>
      <c r="I93" s="1"/>
      <c r="J93" s="2"/>
      <c r="K93" s="2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1"/>
      <c r="B94" s="2"/>
      <c r="C94" s="2"/>
      <c r="D94" s="2"/>
      <c r="E94" s="1"/>
      <c r="F94" s="1"/>
      <c r="G94" s="1"/>
      <c r="H94" s="1"/>
      <c r="I94" s="1"/>
      <c r="J94" s="2"/>
      <c r="K94" s="2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1"/>
      <c r="B95" s="2"/>
      <c r="C95" s="2"/>
      <c r="D95" s="2"/>
      <c r="E95" s="1"/>
      <c r="F95" s="1"/>
      <c r="G95" s="1"/>
      <c r="H95" s="1"/>
      <c r="I95" s="1"/>
      <c r="J95" s="2"/>
      <c r="K95" s="2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1"/>
      <c r="B96" s="2"/>
      <c r="C96" s="2"/>
      <c r="D96" s="2"/>
      <c r="E96" s="1"/>
      <c r="F96" s="1"/>
      <c r="G96" s="1"/>
      <c r="H96" s="1"/>
      <c r="I96" s="1"/>
      <c r="J96" s="2"/>
      <c r="K96" s="2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1"/>
      <c r="B97" s="2"/>
      <c r="C97" s="2"/>
      <c r="D97" s="2"/>
      <c r="E97" s="1"/>
      <c r="F97" s="1"/>
      <c r="G97" s="1"/>
      <c r="H97" s="1"/>
      <c r="I97" s="1"/>
      <c r="J97" s="2"/>
      <c r="K97" s="2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1"/>
      <c r="B98" s="2"/>
      <c r="C98" s="2"/>
      <c r="D98" s="2"/>
      <c r="E98" s="1"/>
      <c r="F98" s="1"/>
      <c r="G98" s="1"/>
      <c r="H98" s="1"/>
      <c r="I98" s="1"/>
      <c r="J98" s="2"/>
      <c r="K98" s="2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1"/>
      <c r="B99" s="2"/>
      <c r="C99" s="2"/>
      <c r="D99" s="2"/>
      <c r="E99" s="1"/>
      <c r="F99" s="1"/>
      <c r="G99" s="1"/>
      <c r="H99" s="1"/>
      <c r="I99" s="1"/>
      <c r="J99" s="2"/>
      <c r="K99" s="2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2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2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2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2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2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2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2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2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2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2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2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2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2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2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2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2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2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2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2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2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2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2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2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2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2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2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2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2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2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2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2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2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2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2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2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2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2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2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2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2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2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2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2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2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2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2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2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2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2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2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2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2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2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2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2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2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2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2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2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2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2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2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2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2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2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2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2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2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2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2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2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2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2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2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2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2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2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2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2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2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2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2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2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2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2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2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2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2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2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2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2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2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2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2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2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2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2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2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2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2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2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2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2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2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2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2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2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2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2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2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2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2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2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2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2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2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2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2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2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2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2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2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2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2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2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2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2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2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2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2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2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2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2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2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2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2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2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2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2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2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2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2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2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2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2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2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2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2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2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2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2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2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2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2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2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2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2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2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2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2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2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2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2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2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2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2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2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2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2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2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2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2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2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2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2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2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2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2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2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2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2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2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2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2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2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2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2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2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2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2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2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2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2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2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2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2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2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2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2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2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2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2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2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2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2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2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2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2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2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2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2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2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2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2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2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2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2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2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2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2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2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2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2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2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2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2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2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2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2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2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2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2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2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2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2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2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2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2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2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2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2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2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2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2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2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2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2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2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2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2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2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2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2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2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2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2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2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2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2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2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2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2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2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2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2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2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2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2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2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2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2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2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2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2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2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2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2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2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2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2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2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2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2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2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2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2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2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2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2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2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2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2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2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2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2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2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2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2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2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2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2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2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2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2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2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2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2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2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2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2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2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2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2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2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2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2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2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2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2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2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2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2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2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2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2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2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2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2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2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2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2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2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2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2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2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2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2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2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2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2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2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2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2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2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2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2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2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2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2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2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2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2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2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2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2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2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2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2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2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2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2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2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2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2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2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2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2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2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2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2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2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2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2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2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2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2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2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2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2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2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2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2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2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2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2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2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2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2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2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2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2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2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2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2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2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2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2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2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2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2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2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2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2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2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2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2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2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2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2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2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2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2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2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2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2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2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2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2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2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2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2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2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2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2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2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2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2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2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2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2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2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2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2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2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2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2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2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2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2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2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2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2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2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2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2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2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2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2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2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2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2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2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2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2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2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2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2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2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2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2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2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2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2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2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2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2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2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2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2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2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2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2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2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2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2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2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2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2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2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2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2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2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2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2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2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2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2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2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2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2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2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2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2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2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2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2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2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2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2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2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2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2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2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2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2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2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2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2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2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2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2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2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2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2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2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2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2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2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2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2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2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2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2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2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2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2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2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2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2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2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2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2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2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2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2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2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2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2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2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2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2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2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2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2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2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2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2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2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2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2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2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2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2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2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2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2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2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2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2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2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2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2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2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2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2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2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2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2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2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2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2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2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2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2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2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2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2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2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2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2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2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2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2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2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2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2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2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2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2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2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2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2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2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2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2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2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2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2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2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2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2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2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2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2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2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2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2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2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2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2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2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2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2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2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2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2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2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2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2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2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2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2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2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2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2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2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2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2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2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2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2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2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2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2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2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2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2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2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2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2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2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2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2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2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2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2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2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2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2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2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2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2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2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2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2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2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2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2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2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2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2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2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2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2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2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2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2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2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2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2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2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2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2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2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2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2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2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2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2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2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2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2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2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2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2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2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2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2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2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2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2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2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2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2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2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2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2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2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2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2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2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2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2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2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2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2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2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2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2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2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2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2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2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2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2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2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2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2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2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2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2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2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2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2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2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2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2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2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2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2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2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2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2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2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2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2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2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2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2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2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2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2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2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2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2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2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2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2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2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2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2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2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2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2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2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2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2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2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2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2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2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2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2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2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2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2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2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2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2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2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2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2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2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2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2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2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2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2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2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2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2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2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2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2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2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2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2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2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2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2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2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2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2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2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2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2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2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2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2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2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2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2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2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2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2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2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2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2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2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2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2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2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2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2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2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2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2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2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2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2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2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2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2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2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2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2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2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2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2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2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2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2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2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2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2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2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2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2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2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2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2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2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2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2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2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2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2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2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2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2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2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2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2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2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2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2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2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2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2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2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2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2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2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2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1"/>
      <c r="B990" s="2"/>
      <c r="C990" s="2"/>
      <c r="D990" s="2"/>
      <c r="E990" s="1"/>
      <c r="F990" s="1"/>
      <c r="G990" s="1"/>
      <c r="H990" s="1"/>
      <c r="I990" s="1"/>
      <c r="J990" s="2"/>
      <c r="K990" s="2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hyperlinks>
    <hyperlink ref="G16" r:id="rId1"/>
    <hyperlink ref="F18" r:id="rId2"/>
    <hyperlink ref="G18" r:id="rId3"/>
    <hyperlink ref="F19" r:id="rId4"/>
    <hyperlink ref="G19" r:id="rId5"/>
    <hyperlink ref="F20" r:id="rId6"/>
    <hyperlink ref="G17" r:id="rId7"/>
    <hyperlink ref="F17" r:id="rId8"/>
    <hyperlink ref="F16" display="http://www.miniinthebox.com/nl/encoder-code-switch-digitale-potentiometer_p5091497.html?currency=EUR&amp;litb_from=paid_adwords_shopping&amp;utm_source=google_shopping&amp;utm_medium=cpc&amp;adword_mt=&amp;adword_ct=154153035283&amp;adword_kw=&amp;adword_pos=1o2&amp;adword_pl=&amp;adword_ne"/>
    <hyperlink ref="G22" r:id="rId9"/>
    <hyperlink ref="F22" r:id="rId10"/>
    <hyperlink ref="F23" r:id="rId11"/>
    <hyperlink ref="G23" r:id="rId12"/>
    <hyperlink ref="F21" r:id="rId13"/>
    <hyperlink ref="F15" r:id="rId14"/>
    <hyperlink ref="G15" r:id="rId15"/>
  </hyperlinks>
  <pageMargins left="0.7" right="0.7" top="0.75" bottom="0.75" header="0.3" footer="0.3"/>
  <drawing r:id="rId16"/>
  <legacy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D11" sqref="D11"/>
    </sheetView>
  </sheetViews>
  <sheetFormatPr defaultColWidth="15.125" defaultRowHeight="15" customHeight="1" x14ac:dyDescent="0.2"/>
  <cols>
    <col min="1" max="1" width="11.875" customWidth="1"/>
    <col min="2" max="2" width="44.125" customWidth="1"/>
    <col min="3" max="3" width="20.625" customWidth="1"/>
    <col min="4" max="26" width="8.875" customWidth="1"/>
  </cols>
  <sheetData>
    <row r="1" spans="1:26" ht="21.75" customHeight="1" x14ac:dyDescent="0.3">
      <c r="A1" s="29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30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11" t="s">
        <v>3</v>
      </c>
      <c r="C3" s="1" t="s">
        <v>28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31" t="s">
        <v>12</v>
      </c>
      <c r="B6" s="31" t="s">
        <v>23</v>
      </c>
      <c r="C6" s="31" t="s">
        <v>24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5">
      <c r="A7" s="32">
        <v>1</v>
      </c>
      <c r="B7" s="33" t="s">
        <v>54</v>
      </c>
      <c r="C7" s="51">
        <v>42887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5">
      <c r="A8" s="34">
        <v>2</v>
      </c>
      <c r="B8" s="35" t="s">
        <v>55</v>
      </c>
      <c r="C8" s="36">
        <v>42901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25">
      <c r="A9" s="37">
        <v>3</v>
      </c>
      <c r="B9" s="38" t="s">
        <v>59</v>
      </c>
      <c r="C9" s="36">
        <v>42901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25">
      <c r="A10" s="40">
        <v>4</v>
      </c>
      <c r="B10" s="41" t="s">
        <v>67</v>
      </c>
      <c r="C10" s="36">
        <v>42902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25">
      <c r="A11" s="37"/>
      <c r="B11" s="38"/>
      <c r="C11" s="3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 x14ac:dyDescent="0.25">
      <c r="A12" s="40"/>
      <c r="B12" s="41"/>
      <c r="C12" s="4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25">
      <c r="A13" s="37"/>
      <c r="B13" s="38"/>
      <c r="C13" s="3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25">
      <c r="A14" s="40"/>
      <c r="B14" s="41"/>
      <c r="C14" s="4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 x14ac:dyDescent="0.25">
      <c r="A15" s="37"/>
      <c r="B15" s="38"/>
      <c r="C15" s="3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25">
      <c r="A16" s="40"/>
      <c r="B16" s="41"/>
      <c r="C16" s="4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25">
      <c r="A17" s="37"/>
      <c r="B17" s="38"/>
      <c r="C17" s="3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 x14ac:dyDescent="0.25">
      <c r="A18" s="40"/>
      <c r="B18" s="41"/>
      <c r="C18" s="4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 x14ac:dyDescent="0.25">
      <c r="A19" s="37"/>
      <c r="B19" s="38"/>
      <c r="C19" s="3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25">
      <c r="A20" s="40"/>
      <c r="B20" s="41"/>
      <c r="C20" s="4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25">
      <c r="A21" s="37"/>
      <c r="B21" s="38"/>
      <c r="C21" s="3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25">
      <c r="A22" s="40"/>
      <c r="B22" s="41"/>
      <c r="C22" s="4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25">
      <c r="A23" s="37"/>
      <c r="B23" s="38"/>
      <c r="C23" s="3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 x14ac:dyDescent="0.25">
      <c r="A24" s="40"/>
      <c r="B24" s="41"/>
      <c r="C24" s="4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x14ac:dyDescent="0.25">
      <c r="A25" s="37"/>
      <c r="B25" s="38"/>
      <c r="C25" s="3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25">
      <c r="A26" s="40"/>
      <c r="B26" s="41"/>
      <c r="C26" s="4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BillOfMaterials</vt:lpstr>
      <vt:lpstr>Revisions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Teerlinck</dc:creator>
  <cp:lastModifiedBy>Sam Teerlinck</cp:lastModifiedBy>
  <dcterms:created xsi:type="dcterms:W3CDTF">2017-03-10T10:55:57Z</dcterms:created>
  <dcterms:modified xsi:type="dcterms:W3CDTF">2017-06-19T22:27:09Z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d5a9f9f8-a4f9-485e-815e-f8b743f2489f</vt:lpwstr>
  </property>
</Properties>
</file>