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howest\project1\"/>
    </mc:Choice>
  </mc:AlternateContent>
  <xr:revisionPtr revIDLastSave="0" documentId="8_{BAD1C71F-8A42-4554-9AD5-5FE7A33C6F05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BillOfMaterials" sheetId="1" r:id="rId1"/>
    <sheet name="Revisions" sheetId="2" r:id="rId2"/>
    <sheet name="Example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6" i="1" l="1"/>
  <c r="E25" i="1" l="1"/>
  <c r="J15" i="1" l="1"/>
  <c r="J17" i="1"/>
  <c r="J18" i="1"/>
  <c r="J19" i="1"/>
  <c r="J20" i="1"/>
  <c r="J21" i="1"/>
  <c r="J22" i="1"/>
  <c r="J23" i="1"/>
  <c r="J24" i="1"/>
  <c r="M11" i="3"/>
  <c r="N31" i="3" s="1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F31" i="3"/>
  <c r="E7" i="3" s="1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C8" i="1"/>
  <c r="J25" i="1" l="1"/>
  <c r="C9" i="1" s="1"/>
  <c r="M31" i="3"/>
  <c r="E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4" authorId="0" shapeId="0" xr:uid="{00000000-0006-0000-0000-000001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0" authorId="0" shapeId="0" xr:uid="{00000000-0006-0000-0200-000001000000}">
      <text>
        <r>
          <rPr>
            <sz val="11"/>
            <color rgb="FF000000"/>
            <rFont val="Arial"/>
            <family val="2"/>
          </rPr>
          <t>clodim7:
gebruk zotero</t>
        </r>
      </text>
    </comment>
    <comment ref="M10" authorId="0" shapeId="0" xr:uid="{00000000-0006-0000-0200-000002000000}">
      <text>
        <r>
          <rPr>
            <sz val="11"/>
            <color rgb="FF000000"/>
            <rFont val="Arial"/>
            <family val="2"/>
          </rPr>
          <t>clodim7:
zet de prijs van duurste alternatief</t>
        </r>
      </text>
    </comment>
    <comment ref="N10" authorId="0" shapeId="0" xr:uid="{00000000-0006-0000-0200-000003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<sst xmlns="http://schemas.openxmlformats.org/spreadsheetml/2006/main" count="212" uniqueCount="106">
  <si>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</si>
  <si>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</si>
  <si>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</si>
  <si>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</si>
  <si>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</si>
  <si>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</si>
  <si>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</si>
  <si>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</si>
  <si>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</si>
  <si>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</si>
  <si>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</si>
  <si>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</si>
  <si>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</si>
  <si>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</si>
  <si>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</si>
  <si>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</si>
  <si>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</si>
  <si>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</si>
  <si>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</si>
  <si>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</si>
  <si>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</si>
  <si>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Revision Summary</t>
  </si>
  <si>
    <t>Approval Date</t>
  </si>
  <si>
    <t>Bill of Materials for LEGO® Design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</si>
  <si>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</si>
  <si>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</si>
  <si>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</si>
  <si>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</si>
  <si>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</si>
  <si>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</si>
  <si>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</si>
  <si>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</si>
  <si>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</si>
  <si>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</si>
  <si>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</si>
  <si>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</si>
  <si>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</si>
  <si>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</si>
  <si>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</si>
  <si>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</si>
  <si>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</si>
  <si>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</si>
  <si>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</si>
  <si>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</si>
  <si>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</si>
  <si>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</si>
  <si>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</si>
  <si>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</si>
  <si>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</si>
  <si>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</si>
  <si>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</si>
  <si>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</si>
  <si>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</si>
  <si>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</si>
  <si>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</si>
  <si>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</si>
  <si>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</si>
  <si>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</si>
  <si>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</si>
  <si>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</si>
  <si>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</si>
  <si>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</si>
  <si>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</si>
  <si>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</si>
  <si>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</si>
  <si>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</si>
  <si>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</si>
  <si>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</si>
  <si>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https://www.reichelt.com/be/nl/?ARTICLE=164977&amp;PROVID=2788&amp;gclid=EAIaIQobChMI9sPayvHj2QIVEQ8YCh1-_QJbEAYYAiABEgIZCPD_BwE</t>
  </si>
  <si>
    <t>1NMCT3</t>
  </si>
  <si>
    <t>Ruben</t>
  </si>
  <si>
    <t>Roose</t>
  </si>
  <si>
    <t>LM-35</t>
  </si>
  <si>
    <t>Humidity sensor</t>
  </si>
  <si>
    <t>om de vochtigheidsgraad te berekenen</t>
  </si>
  <si>
    <t>voor de temperatuur te meten</t>
  </si>
  <si>
    <t>Proximity sensor</t>
  </si>
  <si>
    <t>om het licht in de badkamer te laten aan springen en de deur te openen</t>
  </si>
  <si>
    <t>https://www.banggood.com/nl/LM35DZ-TO-92-LM35-Precision-Centigrade-Temperature-Sensor-p-917706.html?gmcCountry=BE&amp;currency=EUR&amp;createTmp=1&amp;utm_source=googleshopping&amp;utm_medium=cpc_union&amp;utm_content=2zou&amp;utm_campaign=ssc-be-fr-all&amp;gclid=Cj0KCQjwsZ3kBRCnARIsAIuAV_QRWsz6QYHX3CsZuXCUc0AqkB_lpkLW7amth6t7kOu_07znrlizHzQaAj0yEALw_wcB&amp;cur_warehouse=CN</t>
  </si>
  <si>
    <t>https://benl.rs-online.com/web/p/products/9224836/?grossPrice=Y&amp;cm_mmc=BE-PLA-DS3A-_-google-_-CSS_BE_NL_Semiconductors-_-Sensor_Ics%7CTemperature_And_Humidity_Sensors-_-PRODUCT_GROUP&amp;matchtype=&amp;pla-544508151584&amp;gclid=Cj0KCQjwsZ3kBRCnARIsAIuAV_R-nFa8JMDgyahJ5WzEUfLfeln3cQD30EfRNLx4e_tD2Qt_f0qiKhEaAtmTEALw_wcB&amp;gclsrc=aw.ds</t>
  </si>
  <si>
    <t>https://www.gearbest.com/development-boards/pp_76242.html?wid=1433363&amp;currency=EUR&amp;vip=4452574&amp;gclid=Cj0KCQjwsZ3kBRCnARIsAIuAV_Q49x5bxZVVulhb3AFRpUbnZntLF5WacuSWPMWKHZCYOvXOF4ioNlwaAr22EALw_wcB</t>
  </si>
  <si>
    <t>https://www.banggood.com/nl/AM2302-DHT22-Temperature-And-Humidity-Sensor-Module-For-Arduino-SCM-p-937403.html?gmcCountry=BE&amp;currency=EUR&amp;createTmp=1&amp;utm_source=googleshopping&amp;utm_medium=cpc_bgs&amp;utm_content=frank&amp;utm_campaign=pla-mix-be-pc-0124&amp;ad_id=327364528318&amp;gclid=Cj0KCQjwsZ3kBRCnARIsAIuAV_QtpHV3Gy8R17pwtrftlqEz1e8dQpMPnGpk7AokYOiFutQ3hc7FjbsaAu-kEALw_wcB&amp;cur_warehouse=CN</t>
  </si>
  <si>
    <t>http://www.international-electronics.be/nl</t>
  </si>
  <si>
    <t>http://www.international-electronics.be/nl/producten/arduino-plus-cat/modules.htm</t>
  </si>
  <si>
    <t>Raspberry Pi 3 model B+</t>
  </si>
  <si>
    <t>http://www.international-electronics.be/nl/producten/arduino-plus-cat/ugent.htm</t>
  </si>
  <si>
    <t>https://www.coolblue.be/nl/product/808563/raspberry-pi-3-model-b.html</t>
  </si>
  <si>
    <t>https://www.dfrobot.com/product-53.html</t>
  </si>
  <si>
    <t>Hout</t>
  </si>
  <si>
    <t>voor de behuizing van mijn project.</t>
  </si>
  <si>
    <t>mag van thuis gebruiken</t>
  </si>
  <si>
    <t>weerstanden</t>
  </si>
  <si>
    <t>https://www.amazon.com/Elegoo-Values-Resistor-Assortment-Compliant/dp/B072BL2VX1/ref=sr_1_3?crid=3QGOTJOXFU365&amp;keywords=resistors&amp;qid=1552398483&amp;s=gateway&amp;sprefix=resist%2Caps%2C253&amp;sr=8-3</t>
  </si>
  <si>
    <t>https://www.amazon.com/AUSTOR-Resistor-Resistors-Assortment-Experiments/dp/B07BKVNBH6/ref=sr_1_2_sspa?crid=3QGOTJOXFU365&amp;keywords=resistors&amp;qid=1552398600&amp;s=gateway&amp;sprefix=resist%2Caps%2C253&amp;sr=8-2-spons&amp;psc=1</t>
  </si>
  <si>
    <t>Om de badkamer deur open en toe te doen</t>
  </si>
  <si>
    <t xml:space="preserve">Dient om mijn actuator aan te sturen. </t>
  </si>
  <si>
    <t>Dient om het hele systeem te controleren</t>
  </si>
  <si>
    <t xml:space="preserve">voor de gordijnen naar boven te doen </t>
  </si>
  <si>
    <t>LDR</t>
  </si>
  <si>
    <t>https://www.banggood.com/nl/10-PCS-5MM-Light-Dependent-Resistor-Photoresistor-GL5528-LDR-p-922619.html?gmcCountry=BE&amp;currency=EUR&amp;createTmp=1&amp;utm_source=googleshopping&amp;utm_medium=cpc_bgs&amp;utm_content=zouzou&amp;utm_campaign=pla-be-elc2-pc-la01&amp;gclid=CjwKCAjw1KLkBRBZEiwARzyE70obcbh4lrCyoZpIpb7Jif0E8PN0Pld4RfBkJCfbLDtJlJ-MX8XoYBoC7X4QAvD_BwE&amp;cur_warehouse=CN</t>
  </si>
  <si>
    <t>servo</t>
  </si>
  <si>
    <t>https://www.robotshop.com/eu/en/9g-micro-servo-motor-4-8v.html?gclid=CjwKCAjw0ZfoBRB4EiwASUMdYRu3rBLE-whXzIMe53wewgPYWU9gWreiMymnIn9tP_P2QLaR72Rw5RoCY74QAvD_BwE</t>
  </si>
  <si>
    <t>brico multiplex</t>
  </si>
  <si>
    <t>condensator</t>
  </si>
  <si>
    <t>ldr mee aan te sturen</t>
  </si>
  <si>
    <t>https://www.conrad.be/p/teapo-sy-1000-uf-16-v-10-x-16-mm-elektrolytische-condensator-radiaal-bedraad-5-mm-1000-f-16-v-20-x-l-10-mm-x-1-443933?WT.srch=1&amp;gclid=CjwKCAjw0ZfoBRB4EiwASUMdYeT7R9NxMUpdrUGMTJYSUC_6PU5E60sRmwnpq1GOeskJtsJRi2Rs_xoCPrMQAvD_BwE&amp;insert=8J&amp;t=1&amp;tid=1707699513_66210193426_pla-302541893929_pla-123%20443933&amp;utm_campaign=&amp;utm_content=&amp;utm_medium=&amp;utm_source=&amp;utm_term=&amp;vat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</si>
</sst>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[$$-409]* #,##0.00_);_([$$-409]* \(#,##0.00\);_([$$-409]* &quot;-&quot;??_);_(@_)"/>
    <numFmt numFmtId="169" formatCode="[$-409]d\-mmm\-yy"/>
  </numFmts>
  <fonts count="18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b/>
      <sz val="22"/>
      <color rgb="FF2B4575"/>
      <name val="Ubuntu"/>
    </font>
    <font>
      <b/>
      <sz val="18"/>
      <color rgb="FF273359"/>
      <name val="Ubuntu"/>
    </font>
    <font>
      <sz val="10"/>
      <color rgb="FFFFFFFF"/>
      <name val="Ubuntu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0" fontId="8" fillId="3" borderId="0" xfId="0" applyFont="1" applyFill="1" applyAlignment="1">
      <alignment vertical="top"/>
    </xf>
    <xf numFmtId="168" fontId="8" fillId="4" borderId="0" xfId="0" applyNumberFormat="1" applyFont="1" applyFill="1" applyBorder="1" applyAlignment="1">
      <alignment horizontal="center" vertical="top"/>
    </xf>
    <xf numFmtId="168" fontId="2" fillId="4" borderId="0" xfId="0" applyNumberFormat="1" applyFont="1" applyFill="1" applyBorder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0" fontId="8" fillId="5" borderId="0" xfId="0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9" fillId="5" borderId="0" xfId="0" applyFont="1" applyFill="1"/>
    <xf numFmtId="168" fontId="9" fillId="4" borderId="0" xfId="0" applyNumberFormat="1" applyFont="1" applyFill="1" applyBorder="1" applyAlignment="1">
      <alignment horizontal="center"/>
    </xf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69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69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68" fontId="2" fillId="4" borderId="0" xfId="0" applyNumberFormat="1" applyFont="1" applyFill="1" applyBorder="1" applyAlignment="1">
      <alignment horizontal="center"/>
    </xf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6" fillId="3" borderId="0" xfId="1" applyFill="1" applyAlignment="1">
      <alignment horizontal="center" vertical="top"/>
    </xf>
    <xf numFmtId="165" fontId="8" fillId="3" borderId="0" xfId="0" applyNumberFormat="1" applyFont="1" applyFill="1" applyAlignment="1">
      <alignment vertical="top"/>
    </xf>
    <xf numFmtId="0" fontId="16" fillId="5" borderId="0" xfId="1" applyFill="1" applyAlignment="1">
      <alignment horizontal="center" vertical="top"/>
    </xf>
    <xf numFmtId="165" fontId="8" fillId="5" borderId="0" xfId="0" applyNumberFormat="1" applyFont="1" applyFill="1" applyAlignment="1">
      <alignment vertical="top"/>
    </xf>
    <xf numFmtId="0" fontId="16" fillId="0" borderId="0" xfId="1"/>
  </cellXfs>
  <cellStyles count="2">
    <cellStyle name="Hyperlink" xfId="1" builtinId="8"/>
    <cellStyle name="Standaard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 xr9:uid="{DC32BB03-84FF-4AEC-9446-D271735D7563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571500</xdr:colOff>
      <xdr:row>40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0</xdr:rowOff>
    </xdr:to>
    <xdr:sp macro="" textlink="">
      <xdr:nvSpPr>
        <xdr:cNvPr id="3" name="Rechthoek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0</xdr:rowOff>
    </xdr:to>
    <xdr:sp macro="" textlink="">
      <xdr:nvSpPr>
        <xdr:cNvPr id="4" name="AutoVorm 1">
          <a:extLst>
            <a:ext uri="{FF2B5EF4-FFF2-40B4-BE49-F238E27FC236}">
              <a16:creationId xmlns:a16="http://schemas.microsoft.com/office/drawing/2014/main" id="{7CFE528B-9C3F-406C-8760-CBD84FAA2D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DFDBB345-16BA-6F4E-A9A7-54EC91512BC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CB0FA4FC-632C-6C46-A33A-5534DC703F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BC07CD45-7EFD-455C-BC92-F2476EAE5A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2919AFCA-F7A2-4E29-91AE-022C0337BD6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440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A9EF7DC3-E65C-48B6-8114-44A385B3F9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440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781FA8D8-98FC-4F17-AFEA-036E1202FC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440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23</xdr:row>
      <xdr:rowOff>161925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3CC509CC-520D-41F3-B93A-BF522ACDED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440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23</xdr:row>
      <xdr:rowOff>161925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1ECD85FA-912C-42D7-BB48-F185F808AAC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440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3" name="Rechthoek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4" name="AutoVorm 3">
          <a:extLst>
            <a:ext uri="{FF2B5EF4-FFF2-40B4-BE49-F238E27FC236}">
              <a16:creationId xmlns:a16="http://schemas.microsoft.com/office/drawing/2014/main" id="{97B48DF5-029F-4580-B1FE-94D3284FA76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584200</xdr:colOff>
      <xdr:row>21</xdr:row>
      <xdr:rowOff>508000</xdr:rowOff>
    </xdr:to>
    <xdr:sp macro="" textlink="">
      <xdr:nvSpPr>
        <xdr:cNvPr id="25" name="AutoShape 3">
          <a:extLst>
            <a:ext uri="{FF2B5EF4-FFF2-40B4-BE49-F238E27FC236}">
              <a16:creationId xmlns:a16="http://schemas.microsoft.com/office/drawing/2014/main" id="{112CDC47-4875-1F40-99C5-D812D24E89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584200</xdr:colOff>
      <xdr:row>21</xdr:row>
      <xdr:rowOff>508000</xdr:rowOff>
    </xdr:to>
    <xdr:sp macro="" textlink="">
      <xdr:nvSpPr>
        <xdr:cNvPr id="26" name="AutoShape 3">
          <a:extLst>
            <a:ext uri="{FF2B5EF4-FFF2-40B4-BE49-F238E27FC236}">
              <a16:creationId xmlns:a16="http://schemas.microsoft.com/office/drawing/2014/main" id="{BD359304-4F43-9C4E-95B7-680E55F745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7" name="AutoShape 3">
          <a:extLst>
            <a:ext uri="{FF2B5EF4-FFF2-40B4-BE49-F238E27FC236}">
              <a16:creationId xmlns:a16="http://schemas.microsoft.com/office/drawing/2014/main" id="{B5E29F63-5F2D-44D3-A5D6-EE6806FB09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8" name="AutoShape 3">
          <a:extLst>
            <a:ext uri="{FF2B5EF4-FFF2-40B4-BE49-F238E27FC236}">
              <a16:creationId xmlns:a16="http://schemas.microsoft.com/office/drawing/2014/main" id="{07343240-AA8C-4C3C-8DA6-8E3E4E1F416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9" name="AutoShape 3">
          <a:extLst>
            <a:ext uri="{FF2B5EF4-FFF2-40B4-BE49-F238E27FC236}">
              <a16:creationId xmlns:a16="http://schemas.microsoft.com/office/drawing/2014/main" id="{7C8435D2-FC25-46D8-A72F-DBD8369AA2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30" name="AutoShape 3">
          <a:extLst>
            <a:ext uri="{FF2B5EF4-FFF2-40B4-BE49-F238E27FC236}">
              <a16:creationId xmlns:a16="http://schemas.microsoft.com/office/drawing/2014/main" id="{E584ABEA-2FE0-44D3-BDA8-BCCD921A15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31" name="AutoShape 3">
          <a:extLst>
            <a:ext uri="{FF2B5EF4-FFF2-40B4-BE49-F238E27FC236}">
              <a16:creationId xmlns:a16="http://schemas.microsoft.com/office/drawing/2014/main" id="{1C6EFA06-2F29-4991-AE5A-75EDB097384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048" name="AutoShape 3">
          <a:extLst>
            <a:ext uri="{FF2B5EF4-FFF2-40B4-BE49-F238E27FC236}">
              <a16:creationId xmlns:a16="http://schemas.microsoft.com/office/drawing/2014/main" id="{EFA936E2-8DC9-4CCC-9A73-7E175F42D56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ggood.com/nl/AM2302-DHT22-Temperature-And-Humidity-Sensor-Module-For-Arduino-SCM-p-937403.html?gmcCountry=BE&amp;currency=EUR&amp;createTmp=1&amp;utm_source=googleshopping&amp;utm_medium=cpc_bgs&amp;utm_content=frank&amp;utm_campaign=pla-mix-be-pc-0124&amp;ad_id=327364528318&amp;gclid=Cj0KCQjwsZ3kBRCnARIsAIuAV_QtpHV3Gy8R17pwtrftlqEz1e8dQpMPnGpk7AokYOiFutQ3hc7FjbsaAu-kEALw_wcB&amp;cur_warehouse=CN" TargetMode="External"/><Relationship Id="rId13" Type="http://schemas.openxmlformats.org/officeDocument/2006/relationships/hyperlink" Target="http://www.international-electronics.be/nl" TargetMode="External"/><Relationship Id="rId18" Type="http://schemas.openxmlformats.org/officeDocument/2006/relationships/hyperlink" Target="http://www.international-electronics.be/nl" TargetMode="External"/><Relationship Id="rId3" Type="http://schemas.openxmlformats.org/officeDocument/2006/relationships/hyperlink" Target="https://www.banggood.com/nl/10-PCS-5MM-Light-Dependent-Resistor-Photoresistor-GL5528-LDR-p-922619.html?gmcCountry=BE&amp;currency=EUR&amp;createTmp=1&amp;utm_source=googleshopping&amp;utm_medium=cpc_bgs&amp;utm_content=zouzou&amp;utm_campaign=pla-be-elc2-pc-la01&amp;gclid=CjwKCAjw1KLkBRBZEiwARzyE70obcbh4lrCyoZpIpb7Jif0E8PN0Pld4RfBkJCfbLDtJlJ-MX8XoYBoC7X4QAvD_BwE&amp;cur_warehouse=CN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s://www.gearbest.com/development-boards/pp_76242.html?wid=1433363&amp;currency=EUR&amp;vip=4452574&amp;gclid=Cj0KCQjwsZ3kBRCnARIsAIuAV_Q49x5bxZVVulhb3AFRpUbnZntLF5WacuSWPMWKHZCYOvXOF4ioNlwaAr22EALw_wcB" TargetMode="External"/><Relationship Id="rId12" Type="http://schemas.openxmlformats.org/officeDocument/2006/relationships/hyperlink" Target="https://www.dfrobot.com/product-53.html" TargetMode="External"/><Relationship Id="rId17" Type="http://schemas.openxmlformats.org/officeDocument/2006/relationships/hyperlink" Target="https://www.amazon.com/AUSTOR-Resistor-Resistors-Assortment-Experiments/dp/B07BKVNBH6/ref=sr_1_2_sspa?crid=3QGOTJOXFU365&amp;keywords=resistors&amp;qid=1552398600&amp;s=gateway&amp;sprefix=resist%2Caps%2C253&amp;sr=8-2-spons&amp;psc=1" TargetMode="External"/><Relationship Id="rId2" Type="http://schemas.openxmlformats.org/officeDocument/2006/relationships/hyperlink" Target="https://www.reichelt.com/be/nl/?ARTICLE=164977&amp;PROVID=2788&amp;gclid=EAIaIQobChMI9sPayvHj2QIVEQ8YCh1-_QJbEAYYAiABEgIZCPD_BwE" TargetMode="External"/><Relationship Id="rId16" Type="http://schemas.openxmlformats.org/officeDocument/2006/relationships/hyperlink" Target="https://www.amazon.com/Elegoo-Values-Resistor-Assortment-Compliant/dp/B072BL2VX1/ref=sr_1_3?crid=3QGOTJOXFU365&amp;keywords=resistors&amp;qid=1552398483&amp;s=gateway&amp;sprefix=resist%2Caps%2C253&amp;sr=8-3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www.coolblue.be/nl/product/808563/raspberry-pi-3-model-b.html" TargetMode="External"/><Relationship Id="rId6" Type="http://schemas.openxmlformats.org/officeDocument/2006/relationships/hyperlink" Target="https://benl.rs-online.com/web/p/products/9224836/?grossPrice=Y&amp;cm_mmc=BE-PLA-DS3A-_-google-_-CSS_BE_NL_Semiconductors-_-Sensor_Ics%7CTemperature_And_Humidity_Sensors-_-PRODUCT_GROUP&amp;matchtype=&amp;pla-544508151584&amp;gclid=Cj0KCQjwsZ3kBRCnARIsAIuAV_R-nFa8JMDgyahJ5WzEUfLfeln3cQD30EfRNLx4e_tD2Qt_f0qiKhEaAtmTEALw_wcB&amp;gclsrc=aw.ds" TargetMode="External"/><Relationship Id="rId11" Type="http://schemas.openxmlformats.org/officeDocument/2006/relationships/hyperlink" Target="http://www.international-electronics.be/nl/producten/arduino-plus-cat/ugent.htm" TargetMode="External"/><Relationship Id="rId5" Type="http://schemas.openxmlformats.org/officeDocument/2006/relationships/hyperlink" Target="https://www.banggood.com/nl/LM35DZ-TO-92-LM35-Precision-Centigrade-Temperature-Sensor-p-917706.html?gmcCountry=BE&amp;currency=EUR&amp;createTmp=1&amp;utm_source=googleshopping&amp;utm_medium=cpc_union&amp;utm_content=2zou&amp;utm_campaign=ssc-be-fr-all&amp;gclid=Cj0KCQjwsZ3kBRCnARIsAIuAV_QRWsz6QYHX3CsZuXCUc0AqkB_lpkLW7amth6t7kOu_07znrlizHzQaAj0yEALw_wcB&amp;cur_warehouse=CN" TargetMode="External"/><Relationship Id="rId15" Type="http://schemas.openxmlformats.org/officeDocument/2006/relationships/hyperlink" Target="https://www.robotshop.com/eu/en/9g-micro-servo-motor-4-8v.html?gclid=CjwKCAjw0ZfoBRB4EiwASUMdYRu3rBLE-whXzIMe53wewgPYWU9gWreiMymnIn9tP_P2QLaR72Rw5RoCY74QAvD_BwE" TargetMode="External"/><Relationship Id="rId10" Type="http://schemas.openxmlformats.org/officeDocument/2006/relationships/hyperlink" Target="https://www.robotshop.com/eu/en/9g-micro-servo-motor-4-8v.html?gclid=CjwKCAjw0ZfoBRB4EiwASUMdYRu3rBLE-whXzIMe53wewgPYWU9gWreiMymnIn9tP_P2QLaR72Rw5RoCY74QAvD_BwE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international-electronics.be/nl/producten/arduino-plus-cat/modules.htm" TargetMode="External"/><Relationship Id="rId9" Type="http://schemas.openxmlformats.org/officeDocument/2006/relationships/hyperlink" Target="http://www.international-electronics.be/nl" TargetMode="External"/><Relationship Id="rId14" Type="http://schemas.openxmlformats.org/officeDocument/2006/relationships/hyperlink" Target="https://www.conrad.be/p/teapo-sy-1000-uf-16-v-10-x-16-mm-elektrolytische-condensator-radiaal-bedraad-5-mm-1000-f-16-v-20-x-l-10-mm-x-1-443933?WT.srch=1&amp;gclid=CjwKCAjw0ZfoBRB4EiwASUMdYeT7R9NxMUpdrUGMTJYSUC_6PU5E60sRmwnpq1GOeskJtsJRi2Rs_xoCPrMQAvD_BwE&amp;insert=8J&amp;t=1&amp;tid=1707699513_66210193426_pla-302541893929_pla-123%20443933&amp;utm_campaign=&amp;utm_content=&amp;utm_medium=&amp;utm_source=&amp;utm_term=&amp;vat=true" TargetMode="External"/><Relationship Id="rId22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showGridLines="0" tabSelected="1" topLeftCell="A13" workbookViewId="0">
      <selection activeCell="L17" sqref="L17"/>
    </sheetView>
  </sheetViews>
  <sheetFormatPr defaultColWidth="15.125" defaultRowHeight="15" customHeight="1"/>
  <cols>
    <col min="1" max="1" width="8" customWidth="1"/>
    <col min="2" max="2" width="24" customWidth="1"/>
    <col min="3" max="3" width="19.375" customWidth="1"/>
    <col min="4" max="4" width="8.625" customWidth="1"/>
    <col min="5" max="5" width="8.125" customWidth="1"/>
    <col min="6" max="6" width="34.375" customWidth="1"/>
    <col min="7" max="7" width="24.625" customWidth="1"/>
    <col min="8" max="8" width="6.375" customWidth="1"/>
    <col min="9" max="10" width="8.625" customWidth="1"/>
    <col min="11" max="11" width="8.375" customWidth="1"/>
    <col min="12" max="12" width="22.625" customWidth="1"/>
    <col min="13" max="13" width="10.125" customWidth="1"/>
    <col min="14" max="14" width="14.375" customWidth="1"/>
    <col min="15" max="26" width="8.875" customWidth="1"/>
  </cols>
  <sheetData>
    <row r="1" spans="1:26" ht="13.5" customHeight="1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1"/>
      <c r="B2" s="3" t="s">
        <v>0</v>
      </c>
      <c r="C2" s="2" t="s">
        <v>69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3" t="s">
        <v>1</v>
      </c>
      <c r="C3" s="2" t="s">
        <v>70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" t="s">
        <v>2</v>
      </c>
      <c r="C4" s="2" t="s">
        <v>71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3" t="s">
        <v>3</v>
      </c>
      <c r="C5" s="4"/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3" t="s">
        <v>4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3" t="s">
        <v>5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3" t="s">
        <v>6</v>
      </c>
      <c r="C8" s="10">
        <f>BillOfMaterials!$E$25</f>
        <v>10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3" t="s">
        <v>7</v>
      </c>
      <c r="C9" s="64">
        <f>BillOfMaterials!$J$25</f>
        <v>95.56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"/>
      <c r="B12" s="12"/>
      <c r="C12" s="13"/>
      <c r="D12" s="2"/>
      <c r="E12" s="9"/>
      <c r="F12" s="9"/>
      <c r="G12" s="14"/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15" t="s">
        <v>8</v>
      </c>
      <c r="B14" s="15" t="s">
        <v>9</v>
      </c>
      <c r="C14" s="15" t="s">
        <v>10</v>
      </c>
      <c r="D14" s="16" t="s">
        <v>11</v>
      </c>
      <c r="E14" s="17" t="s">
        <v>12</v>
      </c>
      <c r="F14" s="17" t="s">
        <v>13</v>
      </c>
      <c r="G14" s="17" t="s">
        <v>14</v>
      </c>
      <c r="H14" s="17" t="s">
        <v>15</v>
      </c>
      <c r="I14" s="17" t="s">
        <v>16</v>
      </c>
      <c r="J14" s="17" t="s">
        <v>17</v>
      </c>
      <c r="K14" s="18" t="s">
        <v>18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9">
        <v>1</v>
      </c>
      <c r="B15" s="20" t="s">
        <v>84</v>
      </c>
      <c r="C15" s="20" t="s">
        <v>96</v>
      </c>
      <c r="D15" s="20">
        <v>1</v>
      </c>
      <c r="E15" s="21">
        <v>1</v>
      </c>
      <c r="F15" s="65" t="s">
        <v>86</v>
      </c>
      <c r="G15" s="65" t="s">
        <v>68</v>
      </c>
      <c r="H15" s="21">
        <v>1</v>
      </c>
      <c r="I15" s="66">
        <v>44</v>
      </c>
      <c r="J15" s="61">
        <f>BillOfMaterials!$E15*BillOfMaterials!$I15</f>
        <v>44</v>
      </c>
      <c r="K15" s="6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5">
        <v>2</v>
      </c>
      <c r="B16" s="26" t="s">
        <v>98</v>
      </c>
      <c r="C16" s="26" t="s">
        <v>95</v>
      </c>
      <c r="D16" s="26">
        <v>1</v>
      </c>
      <c r="E16" s="27">
        <v>1</v>
      </c>
      <c r="F16" s="67" t="s">
        <v>83</v>
      </c>
      <c r="G16" s="67" t="s">
        <v>99</v>
      </c>
      <c r="H16" s="27">
        <v>1</v>
      </c>
      <c r="I16" s="68">
        <v>1.33</v>
      </c>
      <c r="J16" s="61">
        <f>BillOfMaterials!$E16*BillOfMaterials!$I16</f>
        <v>1.33</v>
      </c>
      <c r="K16" s="6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9">
        <v>3</v>
      </c>
      <c r="B17" s="20" t="s">
        <v>72</v>
      </c>
      <c r="C17" s="20" t="s">
        <v>75</v>
      </c>
      <c r="D17" s="20">
        <v>1</v>
      </c>
      <c r="E17" s="21">
        <v>1</v>
      </c>
      <c r="F17" s="65" t="s">
        <v>78</v>
      </c>
      <c r="G17" s="65" t="s">
        <v>79</v>
      </c>
      <c r="H17" s="21">
        <v>1</v>
      </c>
      <c r="I17" s="66">
        <v>1.5</v>
      </c>
      <c r="J17" s="61">
        <f>BillOfMaterials!$E17*BillOfMaterials!$I17</f>
        <v>1.5</v>
      </c>
      <c r="K17" s="6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5">
        <v>4</v>
      </c>
      <c r="B18" s="26" t="s">
        <v>73</v>
      </c>
      <c r="C18" s="26" t="s">
        <v>74</v>
      </c>
      <c r="D18" s="26">
        <v>1</v>
      </c>
      <c r="E18" s="27">
        <v>1</v>
      </c>
      <c r="F18" s="67" t="s">
        <v>80</v>
      </c>
      <c r="G18" s="67" t="s">
        <v>81</v>
      </c>
      <c r="H18" s="27">
        <v>1</v>
      </c>
      <c r="I18" s="68">
        <v>2.78</v>
      </c>
      <c r="J18" s="61">
        <f>BillOfMaterials!$E18*BillOfMaterials!$I18</f>
        <v>2.78</v>
      </c>
      <c r="K18" s="6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19">
        <v>5</v>
      </c>
      <c r="B19" s="20" t="s">
        <v>100</v>
      </c>
      <c r="C19" s="20" t="s">
        <v>97</v>
      </c>
      <c r="D19" s="20">
        <v>1</v>
      </c>
      <c r="E19" s="21">
        <v>1</v>
      </c>
      <c r="F19" s="65" t="s">
        <v>82</v>
      </c>
      <c r="G19" s="65" t="s">
        <v>101</v>
      </c>
      <c r="H19" s="21">
        <v>1</v>
      </c>
      <c r="I19" s="66">
        <v>3.74</v>
      </c>
      <c r="J19" s="61">
        <f>BillOfMaterials!$E19*BillOfMaterials!$I19</f>
        <v>3.74</v>
      </c>
      <c r="K19" s="6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51">
      <c r="A20" s="25">
        <v>6</v>
      </c>
      <c r="B20" s="26" t="s">
        <v>76</v>
      </c>
      <c r="C20" s="26" t="s">
        <v>77</v>
      </c>
      <c r="D20" s="26">
        <v>1</v>
      </c>
      <c r="E20" s="27">
        <v>1</v>
      </c>
      <c r="F20" s="67" t="s">
        <v>85</v>
      </c>
      <c r="G20" s="67" t="s">
        <v>87</v>
      </c>
      <c r="H20" s="27">
        <v>1</v>
      </c>
      <c r="I20" s="68">
        <v>12.33</v>
      </c>
      <c r="J20" s="61">
        <f>BillOfMaterials!$E20*BillOfMaterials!$I20</f>
        <v>12.33</v>
      </c>
      <c r="K20" s="6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19">
        <v>7</v>
      </c>
      <c r="B21" s="20" t="s">
        <v>103</v>
      </c>
      <c r="C21" s="20" t="s">
        <v>104</v>
      </c>
      <c r="D21" s="20">
        <v>1</v>
      </c>
      <c r="E21" s="21">
        <v>1</v>
      </c>
      <c r="F21" s="65" t="s">
        <v>82</v>
      </c>
      <c r="G21" s="65" t="s">
        <v>105</v>
      </c>
      <c r="H21" s="21">
        <v>1</v>
      </c>
      <c r="I21" s="66">
        <v>0.15</v>
      </c>
      <c r="J21" s="61">
        <f>BillOfMaterials!$E21*BillOfMaterials!$I21</f>
        <v>0.15</v>
      </c>
      <c r="K21" s="6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5">
        <v>8</v>
      </c>
      <c r="B22" s="26" t="s">
        <v>88</v>
      </c>
      <c r="C22" s="26" t="s">
        <v>89</v>
      </c>
      <c r="D22" s="26">
        <v>1</v>
      </c>
      <c r="E22" s="27">
        <v>1</v>
      </c>
      <c r="F22" s="67" t="s">
        <v>90</v>
      </c>
      <c r="G22" s="67" t="s">
        <v>102</v>
      </c>
      <c r="H22" s="27">
        <v>1</v>
      </c>
      <c r="I22" s="68">
        <v>16</v>
      </c>
      <c r="J22" s="61">
        <f>BillOfMaterials!$E22*BillOfMaterials!$I22</f>
        <v>16</v>
      </c>
      <c r="K22" s="62"/>
      <c r="L22" s="2"/>
      <c r="M22" s="69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19">
        <v>9</v>
      </c>
      <c r="B23" s="20" t="s">
        <v>91</v>
      </c>
      <c r="C23" s="20"/>
      <c r="D23" s="20">
        <v>1</v>
      </c>
      <c r="E23" s="21">
        <v>1</v>
      </c>
      <c r="F23" s="65" t="s">
        <v>92</v>
      </c>
      <c r="G23" s="65" t="s">
        <v>93</v>
      </c>
      <c r="H23" s="21">
        <v>1</v>
      </c>
      <c r="I23" s="66">
        <v>9.99</v>
      </c>
      <c r="J23" s="61">
        <f>BillOfMaterials!$E23*BillOfMaterials!$I23</f>
        <v>9.99</v>
      </c>
      <c r="K23" s="6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5">
        <v>11</v>
      </c>
      <c r="B24" s="26" t="s">
        <v>100</v>
      </c>
      <c r="C24" s="26" t="s">
        <v>94</v>
      </c>
      <c r="D24" s="26">
        <v>1</v>
      </c>
      <c r="E24" s="27">
        <v>1</v>
      </c>
      <c r="F24" s="67" t="s">
        <v>101</v>
      </c>
      <c r="G24" s="67" t="s">
        <v>82</v>
      </c>
      <c r="H24" s="27">
        <v>1</v>
      </c>
      <c r="I24" s="68">
        <v>3.74</v>
      </c>
      <c r="J24" s="61">
        <f>BillOfMaterials!$E24*BillOfMaterials!$I24</f>
        <v>3.74</v>
      </c>
      <c r="K24" s="6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29"/>
      <c r="B25" s="29" t="s">
        <v>19</v>
      </c>
      <c r="C25" s="29"/>
      <c r="D25" s="29"/>
      <c r="E25" s="30">
        <f>SUBTOTAL(109,BillOfMaterials!$E$15:$E$24)</f>
        <v>10</v>
      </c>
      <c r="F25" s="30"/>
      <c r="G25" s="30"/>
      <c r="H25" s="30"/>
      <c r="I25" s="31"/>
      <c r="J25" s="63">
        <f>SUBTOTAL(109,BillOfMaterials!$J$15:$J$24)</f>
        <v>95.56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1"/>
      <c r="B26" s="2"/>
      <c r="C26" s="2"/>
      <c r="D26" s="2"/>
      <c r="E26" s="2"/>
      <c r="F26" s="2"/>
      <c r="G26" s="2"/>
      <c r="H26" s="1"/>
      <c r="I26" s="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1"/>
      <c r="B27" s="2"/>
      <c r="C27" s="2"/>
      <c r="D27" s="2"/>
      <c r="E27" s="2"/>
      <c r="F27" s="2"/>
      <c r="G27" s="2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1"/>
      <c r="B28" s="2"/>
      <c r="C28" s="2"/>
      <c r="D28" s="2"/>
      <c r="E28" s="2"/>
      <c r="F28" s="2"/>
      <c r="G28" s="2"/>
      <c r="H28" s="1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1"/>
      <c r="B29" s="2"/>
      <c r="C29" s="2"/>
      <c r="D29" s="2"/>
      <c r="E29" s="1"/>
      <c r="F29" s="1"/>
      <c r="G29" s="1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1"/>
      <c r="B30" s="2"/>
      <c r="C30" s="2"/>
      <c r="D30" s="2"/>
      <c r="E30" s="1"/>
      <c r="F30" s="1"/>
      <c r="G30" s="1"/>
      <c r="H30" s="1"/>
      <c r="I30" s="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1"/>
      <c r="B31" s="2"/>
      <c r="C31" s="2"/>
      <c r="D31" s="2"/>
      <c r="E31" s="1"/>
      <c r="F31" s="1"/>
      <c r="G31" s="1"/>
      <c r="H31" s="1"/>
      <c r="I31" s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1"/>
      <c r="B32" s="2"/>
      <c r="C32" s="2"/>
      <c r="D32" s="2"/>
      <c r="E32" s="1"/>
      <c r="F32" s="1"/>
      <c r="G32" s="1"/>
      <c r="H32" s="1"/>
      <c r="I32" s="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1"/>
      <c r="F989" s="1"/>
      <c r="G989" s="1"/>
      <c r="H989" s="1"/>
      <c r="I989" s="1"/>
      <c r="J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L991" s="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L992" s="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2:26" ht="13.5" customHeight="1">
      <c r="L993" s="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</sheetData>
  <hyperlinks>
    <hyperlink ref="F15" r:id="rId1" xr:uid="{5FD81767-245C-4D73-B0E2-F97ABEE36B72}"/>
    <hyperlink ref="G15" r:id="rId2" xr:uid="{F979ABC7-E6F4-46F3-9FBA-17D38AD9D647}"/>
    <hyperlink ref="G16" r:id="rId3" display="https://www.banggood.com/nl/10-PCS-5MM-Light-Dependent-Resistor-Photoresistor-GL5528-LDR-p-922619.html?gmcCountry=BE&amp;currency=EUR&amp;createTmp=1&amp;utm_source=googleshopping&amp;utm_medium=cpc_bgs&amp;utm_content=zouzou&amp;utm_campaign=pla-be-elc2-pc-la01&amp;gclid=CjwKCAjw1KLkBRBZEiwARzyE70obcbh4lrCyoZpIpb7Jif0E8PN0Pld4RfBkJCfbLDtJlJ-MX8XoYBoC7X4QAvD_BwE&amp;cur_warehouse=CN" xr:uid="{88E16ECF-0A40-40A1-BB44-1E720F807415}"/>
    <hyperlink ref="F16" r:id="rId4" xr:uid="{C63D3B0C-50FC-4EFD-B263-EAEA734FC79A}"/>
    <hyperlink ref="F17" r:id="rId5" display="https://www.banggood.com/nl/LM35DZ-TO-92-LM35-Precision-Centigrade-Temperature-Sensor-p-917706.html?gmcCountry=BE&amp;currency=EUR&amp;createTmp=1&amp;utm_source=googleshopping&amp;utm_medium=cpc_union&amp;utm_content=2zou&amp;utm_campaign=ssc-be-fr-all&amp;gclid=Cj0KCQjwsZ3kBRCnARIsAIuAV_QRWsz6QYHX3CsZuXCUc0AqkB_lpkLW7amth6t7kOu_07znrlizHzQaAj0yEALw_wcB&amp;cur_warehouse=CN" xr:uid="{7C0A2B82-C94B-4E9D-9BC7-69F421C40091}"/>
    <hyperlink ref="G17" r:id="rId6" display="https://benl.rs-online.com/web/p/products/9224836/?grossPrice=Y&amp;cm_mmc=BE-PLA-DS3A-_-google-_-CSS_BE_NL_Semiconductors-_-Sensor_Ics%7CTemperature_And_Humidity_Sensors-_-PRODUCT_GROUP&amp;matchtype=&amp;pla-544508151584&amp;gclid=Cj0KCQjwsZ3kBRCnARIsAIuAV_R-nFa8JMDgyahJ5WzEUfLfeln3cQD30EfRNLx4e_tD2Qt_f0qiKhEaAtmTEALw_wcB&amp;gclsrc=aw.ds" xr:uid="{A5AA557E-FF6E-4E06-A44C-880279FDDB3D}"/>
    <hyperlink ref="F18" r:id="rId7" xr:uid="{D564479F-4B60-449E-8C8D-3C647B657266}"/>
    <hyperlink ref="G18" r:id="rId8" display="https://www.banggood.com/nl/AM2302-DHT22-Temperature-And-Humidity-Sensor-Module-For-Arduino-SCM-p-937403.html?gmcCountry=BE&amp;currency=EUR&amp;createTmp=1&amp;utm_source=googleshopping&amp;utm_medium=cpc_bgs&amp;utm_content=frank&amp;utm_campaign=pla-mix-be-pc-0124&amp;ad_id=327364528318&amp;gclid=Cj0KCQjwsZ3kBRCnARIsAIuAV_QtpHV3Gy8R17pwtrftlqEz1e8dQpMPnGpk7AokYOiFutQ3hc7FjbsaAu-kEALw_wcB&amp;cur_warehouse=CN" xr:uid="{FFD59896-E872-400D-AA3F-F7648F0DC0DA}"/>
    <hyperlink ref="F19" r:id="rId9" xr:uid="{4EBBB459-D402-471F-A84F-24EDE461852B}"/>
    <hyperlink ref="G19" r:id="rId10" xr:uid="{9DC30A5C-0CA5-44F7-9C0F-31123BB89AF8}"/>
    <hyperlink ref="F20" r:id="rId11" xr:uid="{F4C2AF64-C6D6-4ED7-B4A7-88367A6EBC52}"/>
    <hyperlink ref="G20" r:id="rId12" xr:uid="{4C5A6FD6-940D-4F74-9348-ED21E420A723}"/>
    <hyperlink ref="F21" r:id="rId13" xr:uid="{435C5597-9CCF-4191-9581-B8EA62E895B9}"/>
    <hyperlink ref="G21" r:id="rId14" display="https://www.conrad.be/p/teapo-sy-1000-uf-16-v-10-x-16-mm-elektrolytische-condensator-radiaal-bedraad-5-mm-1000-f-16-v-20-x-l-10-mm-x-1-443933?WT.srch=1&amp;gclid=CjwKCAjw0ZfoBRB4EiwASUMdYeT7R9NxMUpdrUGMTJYSUC_6PU5E60sRmwnpq1GOeskJtsJRi2Rs_xoCPrMQAvD_BwE&amp;insert=8J&amp;t=1&amp;tid=1707699513_66210193426_pla-302541893929_pla-123%20443933&amp;utm_campaign=&amp;utm_content=&amp;utm_medium=&amp;utm_source=&amp;utm_term=&amp;vat=true" xr:uid="{0BE41C2C-7A2D-4253-BD57-0ECD648BDF4E}"/>
    <hyperlink ref="F24" r:id="rId15" xr:uid="{4C184D29-70CF-46EB-B7B5-27828D2816F3}"/>
    <hyperlink ref="F23" r:id="rId16" xr:uid="{B6942099-56EA-4198-B19B-D18507EF0942}"/>
    <hyperlink ref="G23" r:id="rId17" xr:uid="{E6BBC669-E28E-4CA9-AD8B-266C3EBB384F}"/>
    <hyperlink ref="G24" r:id="rId18" xr:uid="{0B374312-810F-4EC9-90AB-619215B030DD}"/>
  </hyperlinks>
  <pageMargins left="0.7" right="0.7" top="0.75" bottom="0.75" header="0.3" footer="0.3"/>
  <pageSetup paperSize="9" orientation="portrait" verticalDpi="300" r:id="rId19"/>
  <drawing r:id="rId20"/>
  <legacy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A2" sqref="A2"/>
    </sheetView>
  </sheetViews>
  <sheetFormatPr defaultColWidth="15.125" defaultRowHeight="15" customHeight="1"/>
  <cols>
    <col min="1" max="1" width="11.875" customWidth="1"/>
    <col min="2" max="2" width="44.125" customWidth="1"/>
    <col min="3" max="3" width="20.625" customWidth="1"/>
    <col min="4" max="26" width="8.875" customWidth="1"/>
  </cols>
  <sheetData>
    <row r="1" spans="1:26" ht="21.75" customHeight="1">
      <c r="A1" s="33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3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35" t="s">
        <v>11</v>
      </c>
      <c r="B6" s="35" t="s">
        <v>21</v>
      </c>
      <c r="C6" s="35" t="s">
        <v>22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36"/>
      <c r="B7" s="37"/>
      <c r="C7" s="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39"/>
      <c r="B8" s="40"/>
      <c r="C8" s="4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42"/>
      <c r="B9" s="43"/>
      <c r="C9" s="4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45"/>
      <c r="B10" s="46"/>
      <c r="C10" s="4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42"/>
      <c r="B11" s="43"/>
      <c r="C11" s="4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45"/>
      <c r="B12" s="46"/>
      <c r="C12" s="4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42"/>
      <c r="B13" s="43"/>
      <c r="C13" s="4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45"/>
      <c r="B14" s="46"/>
      <c r="C14" s="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42"/>
      <c r="B15" s="43"/>
      <c r="C15" s="4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>
      <c r="A16" s="45"/>
      <c r="B16" s="46"/>
      <c r="C16" s="4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42"/>
      <c r="B17" s="43"/>
      <c r="C17" s="4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45"/>
      <c r="B18" s="46"/>
      <c r="C18" s="4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42"/>
      <c r="B19" s="43"/>
      <c r="C19" s="4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45"/>
      <c r="B20" s="46"/>
      <c r="C20" s="4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42"/>
      <c r="B21" s="43"/>
      <c r="C21" s="4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45"/>
      <c r="B22" s="46"/>
      <c r="C22" s="4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42"/>
      <c r="B23" s="43"/>
      <c r="C23" s="4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45"/>
      <c r="B24" s="46"/>
      <c r="C24" s="4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>
      <c r="A25" s="42"/>
      <c r="B25" s="43"/>
      <c r="C25" s="4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45"/>
      <c r="B26" s="46"/>
      <c r="C26" s="4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topLeftCell="A15" workbookViewId="0">
      <selection activeCell="A2" sqref="A2"/>
    </sheetView>
  </sheetViews>
  <sheetFormatPr defaultColWidth="15.125" defaultRowHeight="15" customHeight="1"/>
  <cols>
    <col min="1" max="1" width="9.625" customWidth="1"/>
    <col min="2" max="3" width="7.5" customWidth="1"/>
    <col min="4" max="4" width="18.625" customWidth="1"/>
    <col min="5" max="5" width="14.625" customWidth="1"/>
    <col min="6" max="6" width="6.375" customWidth="1"/>
    <col min="7" max="9" width="11.625" customWidth="1"/>
    <col min="10" max="10" width="6.125" customWidth="1"/>
    <col min="11" max="11" width="11.875" customWidth="1"/>
    <col min="12" max="12" width="8.625" customWidth="1"/>
    <col min="13" max="14" width="8.375" customWidth="1"/>
    <col min="15" max="15" width="23.625" customWidth="1"/>
    <col min="16" max="16" width="13" customWidth="1"/>
    <col min="17" max="17" width="10.5" customWidth="1"/>
    <col min="18" max="18" width="9" customWidth="1"/>
    <col min="19" max="19" width="14.375" customWidth="1"/>
    <col min="20" max="26" width="8.875" customWidth="1"/>
  </cols>
  <sheetData>
    <row r="1" spans="1:26" ht="27" customHeight="1">
      <c r="A1" s="48" t="s">
        <v>23</v>
      </c>
      <c r="B1" s="49"/>
      <c r="C1" s="49"/>
      <c r="D1" s="2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50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2"/>
      <c r="B3" s="2"/>
      <c r="C3" s="2"/>
      <c r="D3" s="51" t="s">
        <v>3</v>
      </c>
      <c r="E3" s="4" t="s">
        <v>24</v>
      </c>
      <c r="F3" s="2"/>
      <c r="G3" s="2"/>
      <c r="H3" s="2"/>
      <c r="I3" s="2"/>
      <c r="J3" s="2"/>
      <c r="K3" s="52" t="s">
        <v>25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7"/>
      <c r="B4" s="2"/>
      <c r="C4" s="2"/>
      <c r="D4" s="53" t="s">
        <v>26</v>
      </c>
      <c r="E4" s="6" t="s">
        <v>27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7"/>
      <c r="B5" s="2"/>
      <c r="C5" s="2"/>
      <c r="D5" s="53" t="s">
        <v>4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2"/>
      <c r="B6" s="2"/>
      <c r="C6" s="2"/>
      <c r="D6" s="53" t="s">
        <v>5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2"/>
      <c r="B7" s="2"/>
      <c r="C7" s="2"/>
      <c r="D7" s="53" t="s">
        <v>28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2"/>
      <c r="B8" s="2"/>
      <c r="C8" s="2"/>
      <c r="D8" s="54" t="s">
        <v>7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>
      <c r="A10" s="16" t="s">
        <v>29</v>
      </c>
      <c r="B10" s="15" t="s">
        <v>8</v>
      </c>
      <c r="C10" s="15" t="s">
        <v>30</v>
      </c>
      <c r="D10" s="15" t="s">
        <v>9</v>
      </c>
      <c r="E10" s="15" t="s">
        <v>31</v>
      </c>
      <c r="F10" s="17" t="s">
        <v>12</v>
      </c>
      <c r="G10" s="55" t="s">
        <v>13</v>
      </c>
      <c r="H10" s="55" t="s">
        <v>32</v>
      </c>
      <c r="I10" s="55" t="s">
        <v>33</v>
      </c>
      <c r="J10" s="17" t="s">
        <v>15</v>
      </c>
      <c r="K10" s="17" t="s">
        <v>34</v>
      </c>
      <c r="L10" s="17" t="s">
        <v>16</v>
      </c>
      <c r="M10" s="17" t="s">
        <v>35</v>
      </c>
      <c r="N10" s="18" t="s">
        <v>18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>
      <c r="A11" s="20" t="s">
        <v>36</v>
      </c>
      <c r="B11" s="19">
        <v>50746</v>
      </c>
      <c r="C11" s="19">
        <v>4504369</v>
      </c>
      <c r="D11" s="20" t="s">
        <v>37</v>
      </c>
      <c r="E11" s="20" t="s">
        <v>38</v>
      </c>
      <c r="F11" s="21">
        <v>1</v>
      </c>
      <c r="G11" s="21" t="s">
        <v>39</v>
      </c>
      <c r="H11" s="56" t="s">
        <v>40</v>
      </c>
      <c r="I11" s="56"/>
      <c r="J11" s="21" t="s">
        <v>41</v>
      </c>
      <c r="K11" s="57"/>
      <c r="L11" s="22">
        <v>0.1</v>
      </c>
      <c r="M11" s="23">
        <f>Example!$F11*Example!$L11</f>
        <v>0.1</v>
      </c>
      <c r="N11" s="24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>
      <c r="A12" s="26" t="s">
        <v>42</v>
      </c>
      <c r="B12" s="25">
        <v>3024</v>
      </c>
      <c r="C12" s="25">
        <v>302401</v>
      </c>
      <c r="D12" s="26" t="s">
        <v>43</v>
      </c>
      <c r="E12" s="26" t="s">
        <v>38</v>
      </c>
      <c r="F12" s="27">
        <v>1</v>
      </c>
      <c r="G12" s="27" t="s">
        <v>39</v>
      </c>
      <c r="H12" s="58" t="s">
        <v>40</v>
      </c>
      <c r="I12" s="58"/>
      <c r="J12" s="27" t="s">
        <v>41</v>
      </c>
      <c r="K12" s="59"/>
      <c r="L12" s="28">
        <v>0.1</v>
      </c>
      <c r="M12" s="23">
        <f>Example!$F12*Example!$L12</f>
        <v>0.1</v>
      </c>
      <c r="N12" s="24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>
      <c r="A13" s="20" t="s">
        <v>42</v>
      </c>
      <c r="B13" s="19">
        <v>3023</v>
      </c>
      <c r="C13" s="19">
        <v>302301</v>
      </c>
      <c r="D13" s="20" t="s">
        <v>44</v>
      </c>
      <c r="E13" s="20" t="s">
        <v>38</v>
      </c>
      <c r="F13" s="21">
        <v>2</v>
      </c>
      <c r="G13" s="21" t="s">
        <v>39</v>
      </c>
      <c r="H13" s="56" t="s">
        <v>40</v>
      </c>
      <c r="I13" s="56"/>
      <c r="J13" s="21" t="s">
        <v>41</v>
      </c>
      <c r="K13" s="57"/>
      <c r="L13" s="22">
        <v>0.1</v>
      </c>
      <c r="M13" s="23">
        <f>Example!$F13*Example!$L13</f>
        <v>0.2</v>
      </c>
      <c r="N13" s="24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>
      <c r="A14" s="26" t="s">
        <v>42</v>
      </c>
      <c r="B14" s="25">
        <v>3023</v>
      </c>
      <c r="C14" s="25">
        <v>4211398</v>
      </c>
      <c r="D14" s="26" t="s">
        <v>44</v>
      </c>
      <c r="E14" s="26" t="s">
        <v>45</v>
      </c>
      <c r="F14" s="27">
        <v>1</v>
      </c>
      <c r="G14" s="27" t="s">
        <v>39</v>
      </c>
      <c r="H14" s="58" t="s">
        <v>40</v>
      </c>
      <c r="I14" s="58"/>
      <c r="J14" s="27" t="s">
        <v>41</v>
      </c>
      <c r="K14" s="59"/>
      <c r="L14" s="28">
        <v>0.1</v>
      </c>
      <c r="M14" s="23">
        <f>Example!$F14*Example!$L14</f>
        <v>0.1</v>
      </c>
      <c r="N14" s="24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20" t="s">
        <v>42</v>
      </c>
      <c r="B15" s="19">
        <v>3794</v>
      </c>
      <c r="C15" s="19">
        <v>379401</v>
      </c>
      <c r="D15" s="20" t="s">
        <v>46</v>
      </c>
      <c r="E15" s="20" t="s">
        <v>38</v>
      </c>
      <c r="F15" s="21">
        <v>1</v>
      </c>
      <c r="G15" s="21" t="s">
        <v>39</v>
      </c>
      <c r="H15" s="56" t="s">
        <v>40</v>
      </c>
      <c r="I15" s="56"/>
      <c r="J15" s="21" t="s">
        <v>41</v>
      </c>
      <c r="K15" s="57"/>
      <c r="L15" s="22">
        <v>0.1</v>
      </c>
      <c r="M15" s="23">
        <f>Example!$F15*Example!$L15</f>
        <v>0.1</v>
      </c>
      <c r="N15" s="24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6" t="s">
        <v>42</v>
      </c>
      <c r="B16" s="25">
        <v>3623</v>
      </c>
      <c r="C16" s="25">
        <v>362301</v>
      </c>
      <c r="D16" s="26" t="s">
        <v>47</v>
      </c>
      <c r="E16" s="26" t="s">
        <v>38</v>
      </c>
      <c r="F16" s="27">
        <v>1</v>
      </c>
      <c r="G16" s="27" t="s">
        <v>39</v>
      </c>
      <c r="H16" s="58" t="s">
        <v>40</v>
      </c>
      <c r="I16" s="58"/>
      <c r="J16" s="27" t="s">
        <v>41</v>
      </c>
      <c r="K16" s="59"/>
      <c r="L16" s="28">
        <v>0.1</v>
      </c>
      <c r="M16" s="23">
        <f>Example!$F16*Example!$L16</f>
        <v>0.1</v>
      </c>
      <c r="N16" s="24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20" t="s">
        <v>42</v>
      </c>
      <c r="B17" s="19">
        <v>3623</v>
      </c>
      <c r="C17" s="19">
        <v>362321</v>
      </c>
      <c r="D17" s="20" t="s">
        <v>47</v>
      </c>
      <c r="E17" s="20" t="s">
        <v>48</v>
      </c>
      <c r="F17" s="21">
        <v>1</v>
      </c>
      <c r="G17" s="21" t="s">
        <v>39</v>
      </c>
      <c r="H17" s="56" t="s">
        <v>40</v>
      </c>
      <c r="I17" s="56"/>
      <c r="J17" s="21" t="s">
        <v>41</v>
      </c>
      <c r="K17" s="57"/>
      <c r="L17" s="22">
        <v>0.1</v>
      </c>
      <c r="M17" s="23">
        <f>Example!$F17*Example!$L17</f>
        <v>0.1</v>
      </c>
      <c r="N17" s="24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6" t="s">
        <v>42</v>
      </c>
      <c r="B18" s="25">
        <v>94148</v>
      </c>
      <c r="C18" s="25">
        <v>302201</v>
      </c>
      <c r="D18" s="26" t="s">
        <v>49</v>
      </c>
      <c r="E18" s="26" t="s">
        <v>38</v>
      </c>
      <c r="F18" s="27">
        <v>1</v>
      </c>
      <c r="G18" s="27" t="s">
        <v>39</v>
      </c>
      <c r="H18" s="58" t="s">
        <v>40</v>
      </c>
      <c r="I18" s="58"/>
      <c r="J18" s="27" t="s">
        <v>41</v>
      </c>
      <c r="K18" s="59"/>
      <c r="L18" s="28">
        <v>0.15</v>
      </c>
      <c r="M18" s="23">
        <f>Example!$F18*Example!$L18</f>
        <v>0.15</v>
      </c>
      <c r="N18" s="24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20" t="s">
        <v>50</v>
      </c>
      <c r="B19" s="19">
        <v>6141</v>
      </c>
      <c r="C19" s="19">
        <v>4210633</v>
      </c>
      <c r="D19" s="20" t="s">
        <v>51</v>
      </c>
      <c r="E19" s="20" t="s">
        <v>52</v>
      </c>
      <c r="F19" s="21">
        <v>1</v>
      </c>
      <c r="G19" s="21" t="s">
        <v>39</v>
      </c>
      <c r="H19" s="56" t="s">
        <v>40</v>
      </c>
      <c r="I19" s="56"/>
      <c r="J19" s="21" t="s">
        <v>41</v>
      </c>
      <c r="K19" s="57"/>
      <c r="L19" s="22">
        <v>0.1</v>
      </c>
      <c r="M19" s="23">
        <f>Example!$F19*Example!$L19</f>
        <v>0.1</v>
      </c>
      <c r="N19" s="24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6" t="s">
        <v>50</v>
      </c>
      <c r="B20" s="25">
        <v>3070</v>
      </c>
      <c r="C20" s="25">
        <v>307021</v>
      </c>
      <c r="D20" s="26" t="s">
        <v>53</v>
      </c>
      <c r="E20" s="26" t="s">
        <v>48</v>
      </c>
      <c r="F20" s="27">
        <v>4</v>
      </c>
      <c r="G20" s="27" t="s">
        <v>39</v>
      </c>
      <c r="H20" s="58" t="s">
        <v>40</v>
      </c>
      <c r="I20" s="58"/>
      <c r="J20" s="27" t="s">
        <v>41</v>
      </c>
      <c r="K20" s="59"/>
      <c r="L20" s="28">
        <v>0.1</v>
      </c>
      <c r="M20" s="23">
        <f>Example!$F20*Example!$L20</f>
        <v>0.4</v>
      </c>
      <c r="N20" s="24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20" t="s">
        <v>50</v>
      </c>
      <c r="B21" s="19">
        <v>2412</v>
      </c>
      <c r="C21" s="19">
        <v>241201</v>
      </c>
      <c r="D21" s="20" t="s">
        <v>54</v>
      </c>
      <c r="E21" s="20" t="s">
        <v>38</v>
      </c>
      <c r="F21" s="21">
        <v>1</v>
      </c>
      <c r="G21" s="21" t="s">
        <v>39</v>
      </c>
      <c r="H21" s="56" t="s">
        <v>40</v>
      </c>
      <c r="I21" s="56"/>
      <c r="J21" s="21" t="s">
        <v>41</v>
      </c>
      <c r="K21" s="57"/>
      <c r="L21" s="22">
        <v>0.1</v>
      </c>
      <c r="M21" s="23">
        <f>Example!$F21*Example!$L21</f>
        <v>0.1</v>
      </c>
      <c r="N21" s="24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6" t="s">
        <v>50</v>
      </c>
      <c r="B22" s="25">
        <v>6019</v>
      </c>
      <c r="C22" s="25">
        <v>4538353</v>
      </c>
      <c r="D22" s="26" t="s">
        <v>55</v>
      </c>
      <c r="E22" s="26" t="s">
        <v>38</v>
      </c>
      <c r="F22" s="27">
        <v>4</v>
      </c>
      <c r="G22" s="27" t="s">
        <v>39</v>
      </c>
      <c r="H22" s="58" t="s">
        <v>40</v>
      </c>
      <c r="I22" s="58"/>
      <c r="J22" s="27" t="s">
        <v>41</v>
      </c>
      <c r="K22" s="59"/>
      <c r="L22" s="28">
        <v>0.15</v>
      </c>
      <c r="M22" s="23">
        <f>Example!$F22*Example!$L22</f>
        <v>0.6</v>
      </c>
      <c r="N22" s="24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20" t="s">
        <v>50</v>
      </c>
      <c r="B23" s="19">
        <v>2431</v>
      </c>
      <c r="C23" s="19">
        <v>4558168</v>
      </c>
      <c r="D23" s="20" t="s">
        <v>56</v>
      </c>
      <c r="E23" s="20" t="s">
        <v>38</v>
      </c>
      <c r="F23" s="21">
        <v>1</v>
      </c>
      <c r="G23" s="21" t="s">
        <v>39</v>
      </c>
      <c r="H23" s="56" t="s">
        <v>40</v>
      </c>
      <c r="I23" s="56"/>
      <c r="J23" s="21" t="s">
        <v>41</v>
      </c>
      <c r="K23" s="57"/>
      <c r="L23" s="22">
        <v>0.2</v>
      </c>
      <c r="M23" s="23">
        <f>Example!$F23*Example!$L23</f>
        <v>0.2</v>
      </c>
      <c r="N23" s="24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6" t="s">
        <v>50</v>
      </c>
      <c r="B24" s="25">
        <v>63868</v>
      </c>
      <c r="C24" s="25">
        <v>4535737</v>
      </c>
      <c r="D24" s="26" t="s">
        <v>57</v>
      </c>
      <c r="E24" s="26" t="s">
        <v>38</v>
      </c>
      <c r="F24" s="27">
        <v>4</v>
      </c>
      <c r="G24" s="27" t="s">
        <v>39</v>
      </c>
      <c r="H24" s="58" t="s">
        <v>40</v>
      </c>
      <c r="I24" s="58"/>
      <c r="J24" s="27" t="s">
        <v>41</v>
      </c>
      <c r="K24" s="59"/>
      <c r="L24" s="28">
        <v>0.15</v>
      </c>
      <c r="M24" s="23">
        <f>Example!$F24*Example!$L24</f>
        <v>0.6</v>
      </c>
      <c r="N24" s="24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20" t="s">
        <v>50</v>
      </c>
      <c r="B25" s="19">
        <v>2540</v>
      </c>
      <c r="C25" s="19">
        <v>4211632</v>
      </c>
      <c r="D25" s="20" t="s">
        <v>58</v>
      </c>
      <c r="E25" s="20" t="s">
        <v>45</v>
      </c>
      <c r="F25" s="21">
        <v>4</v>
      </c>
      <c r="G25" s="21" t="s">
        <v>39</v>
      </c>
      <c r="H25" s="56" t="s">
        <v>40</v>
      </c>
      <c r="I25" s="56"/>
      <c r="J25" s="21" t="s">
        <v>41</v>
      </c>
      <c r="K25" s="57"/>
      <c r="L25" s="22">
        <v>0.15</v>
      </c>
      <c r="M25" s="23">
        <f>Example!$F25*Example!$L25</f>
        <v>0.6</v>
      </c>
      <c r="N25" s="24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6" t="s">
        <v>50</v>
      </c>
      <c r="B26" s="25">
        <v>3176</v>
      </c>
      <c r="C26" s="25">
        <v>4225733</v>
      </c>
      <c r="D26" s="26" t="s">
        <v>59</v>
      </c>
      <c r="E26" s="26" t="s">
        <v>52</v>
      </c>
      <c r="F26" s="27">
        <v>1</v>
      </c>
      <c r="G26" s="27" t="s">
        <v>39</v>
      </c>
      <c r="H26" s="58" t="s">
        <v>40</v>
      </c>
      <c r="I26" s="58"/>
      <c r="J26" s="27" t="s">
        <v>41</v>
      </c>
      <c r="K26" s="59"/>
      <c r="L26" s="28">
        <v>0.2</v>
      </c>
      <c r="M26" s="23">
        <f>Example!$F26*Example!$L26</f>
        <v>0.2</v>
      </c>
      <c r="N26" s="24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20" t="s">
        <v>60</v>
      </c>
      <c r="B27" s="19">
        <v>49668</v>
      </c>
      <c r="C27" s="19">
        <v>4224793</v>
      </c>
      <c r="D27" s="20" t="s">
        <v>61</v>
      </c>
      <c r="E27" s="20" t="s">
        <v>62</v>
      </c>
      <c r="F27" s="21">
        <v>1</v>
      </c>
      <c r="G27" s="21" t="s">
        <v>39</v>
      </c>
      <c r="H27" s="56" t="s">
        <v>40</v>
      </c>
      <c r="I27" s="56"/>
      <c r="J27" s="21" t="s">
        <v>41</v>
      </c>
      <c r="K27" s="57"/>
      <c r="L27" s="22">
        <v>0.1</v>
      </c>
      <c r="M27" s="23">
        <f>Example!$F27*Example!$L27</f>
        <v>0.1</v>
      </c>
      <c r="N27" s="24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6" t="s">
        <v>63</v>
      </c>
      <c r="B28" s="25">
        <v>32123</v>
      </c>
      <c r="C28" s="25">
        <v>4211573</v>
      </c>
      <c r="D28" s="26" t="s">
        <v>64</v>
      </c>
      <c r="E28" s="26" t="s">
        <v>45</v>
      </c>
      <c r="F28" s="27">
        <v>4</v>
      </c>
      <c r="G28" s="27" t="s">
        <v>39</v>
      </c>
      <c r="H28" s="58" t="s">
        <v>40</v>
      </c>
      <c r="I28" s="58"/>
      <c r="J28" s="27" t="s">
        <v>41</v>
      </c>
      <c r="K28" s="59"/>
      <c r="L28" s="28">
        <v>0.1</v>
      </c>
      <c r="M28" s="23">
        <f>Example!$F28*Example!$L28</f>
        <v>0.4</v>
      </c>
      <c r="N28" s="24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20" t="s">
        <v>63</v>
      </c>
      <c r="B29" s="19">
        <v>6590</v>
      </c>
      <c r="C29" s="19">
        <v>4211622</v>
      </c>
      <c r="D29" s="20" t="s">
        <v>65</v>
      </c>
      <c r="E29" s="20" t="s">
        <v>45</v>
      </c>
      <c r="F29" s="21">
        <v>8</v>
      </c>
      <c r="G29" s="21" t="s">
        <v>39</v>
      </c>
      <c r="H29" s="56" t="s">
        <v>40</v>
      </c>
      <c r="I29" s="56"/>
      <c r="J29" s="21" t="s">
        <v>41</v>
      </c>
      <c r="K29" s="57"/>
      <c r="L29" s="22">
        <v>0.15</v>
      </c>
      <c r="M29" s="23">
        <f>Example!$F29*Example!$L29</f>
        <v>1.2</v>
      </c>
      <c r="N29" s="24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26" t="s">
        <v>66</v>
      </c>
      <c r="B30" s="25">
        <v>3957</v>
      </c>
      <c r="C30" s="25">
        <v>4211473</v>
      </c>
      <c r="D30" s="26" t="s">
        <v>67</v>
      </c>
      <c r="E30" s="26" t="s">
        <v>45</v>
      </c>
      <c r="F30" s="27">
        <v>4</v>
      </c>
      <c r="G30" s="27" t="s">
        <v>39</v>
      </c>
      <c r="H30" s="58" t="s">
        <v>40</v>
      </c>
      <c r="I30" s="58"/>
      <c r="J30" s="27" t="s">
        <v>41</v>
      </c>
      <c r="K30" s="59"/>
      <c r="L30" s="28">
        <v>0.1</v>
      </c>
      <c r="M30" s="23">
        <f>Example!$F30*Example!$L30</f>
        <v>0.4</v>
      </c>
      <c r="N30" s="24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9"/>
      <c r="B31" s="29"/>
      <c r="C31" s="29"/>
      <c r="D31" s="29" t="s">
        <v>19</v>
      </c>
      <c r="E31" s="29"/>
      <c r="F31" s="30">
        <f>SUBTOTAL(109,Example!$F$11:$F$30)</f>
        <v>46</v>
      </c>
      <c r="G31" s="30"/>
      <c r="H31" s="30"/>
      <c r="I31" s="30"/>
      <c r="J31" s="30"/>
      <c r="K31" s="29"/>
      <c r="L31" s="31"/>
      <c r="M31" s="32">
        <f>SUBTOTAL(109,Example!$M$11:$M$30)</f>
        <v>5.8500000000000014</v>
      </c>
      <c r="N31" s="60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Bertil Vandekerkhove</dc:creator>
  <cp:lastModifiedBy>ruben roose</cp:lastModifiedBy>
  <dcterms:created xsi:type="dcterms:W3CDTF">2018-03-11T12:01:50Z</dcterms:created>
  <dcterms:modified xsi:type="dcterms:W3CDTF">2019-06-16T21:33:58Z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97cf8608-95b6-48d4-be18-4a97b6fb32de</vt:lpwstr>
  </property>
</Properties>
</file>