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gille\Documents\semester 2\project\nmct-s2-project-1-GillesNaeyaert\"/>
    </mc:Choice>
  </mc:AlternateContent>
  <xr:revisionPtr revIDLastSave="0" documentId="13_ncr:1_{5183470C-9B22-46B7-8509-E8ACC5884C2C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1" l="1"/>
  <c r="J29" i="1"/>
  <c r="J31" i="1" l="1"/>
  <c r="J28" i="1"/>
  <c r="J27" i="1"/>
  <c r="J26" i="1"/>
  <c r="J25" i="1"/>
  <c r="J21" i="1" l="1"/>
  <c r="J15" i="1" l="1"/>
  <c r="M11" i="3"/>
  <c r="M12" i="3"/>
  <c r="M13" i="3"/>
  <c r="M14" i="3"/>
  <c r="M15" i="3"/>
  <c r="M16" i="3"/>
  <c r="M17" i="3"/>
  <c r="M18" i="3"/>
  <c r="M19" i="3"/>
  <c r="M20" i="3"/>
  <c r="M21" i="3"/>
  <c r="M22" i="3"/>
  <c r="M31" i="3" s="1"/>
  <c r="E8" i="3" s="1"/>
  <c r="M23" i="3"/>
  <c r="M24" i="3"/>
  <c r="M25" i="3"/>
  <c r="M26" i="3"/>
  <c r="M27" i="3"/>
  <c r="M28" i="3"/>
  <c r="M29" i="3"/>
  <c r="M30" i="3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J16" i="1"/>
  <c r="J17" i="1"/>
  <c r="J18" i="1"/>
  <c r="J19" i="1"/>
  <c r="J20" i="1"/>
  <c r="J22" i="1"/>
  <c r="J23" i="1"/>
  <c r="J24" i="1"/>
  <c r="E32" i="1"/>
  <c r="C8" i="1" s="1"/>
  <c r="J32" i="1" l="1"/>
  <c r="C9" i="1" s="1"/>
  <c r="N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<sst xmlns="http://schemas.openxmlformats.org/spreadsheetml/2006/main" count="265" uniqueCount="160">
  <si>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</si>
  <si>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</si>
  <si>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</si>
  <si>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</si>
  <si>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</si>
  <si>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</si>
  <si>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</si>
  <si>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</si>
  <si>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</si>
  <si>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</si>
  <si>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</si>
  <si>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</si>
  <si>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</si>
  <si>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</si>
  <si>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</si>
  <si>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</si>
  <si>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</si>
  <si>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</si>
  <si>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</si>
  <si>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</si>
  <si>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</si>
  <si>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</si>
  <si>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</si>
  <si>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</si>
  <si>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</si>
  <si>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</si>
  <si>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</si>
  <si>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</si>
  <si>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</si>
  <si>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</si>
  <si>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</si>
  <si>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</si>
  <si>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</si>
  <si>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</si>
  <si>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</si>
  <si>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</si>
  <si>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</si>
  <si>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</si>
  <si>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</si>
  <si>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</si>
  <si>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</si>
  <si>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</si>
  <si>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</si>
  <si>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</si>
  <si>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</si>
  <si>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</si>
  <si>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</si>
  <si>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</si>
  <si>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</si>
  <si>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</si>
  <si>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</si>
  <si>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</si>
  <si>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</si>
  <si>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</si>
  <si>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</si>
  <si>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</si>
  <si>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</si>
  <si>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</si>
  <si>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</si>
  <si>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</si>
  <si>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</si>
  <si>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</si>
  <si>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</si>
  <si>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</si>
  <si>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</si>
  <si>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</si>
  <si>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</si>
  <si>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</si>
  <si>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(picture can only be added with END delivery of project!)</t>
  </si>
  <si>
    <t>Whenever there are things that change in the original BOM you note this down here!</t>
  </si>
  <si>
    <t>EXAMPLE on how to list parts of your project</t>
  </si>
  <si>
    <t>1NMCT3</t>
  </si>
  <si>
    <t>Naeyaert</t>
  </si>
  <si>
    <t>Gilles</t>
  </si>
  <si>
    <t xml:space="preserve"> LDR</t>
  </si>
  <si>
    <t>Servomotor</t>
  </si>
  <si>
    <t xml:space="preserve">temperatuursensor dienend om de temperatuur van buitenaf te meten </t>
  </si>
  <si>
    <t>lichtgevoelige weerstand dienend om te kijken wanneer het donker is buiten</t>
  </si>
  <si>
    <t>motor dienend om de ramen bij hoge temperatuur te openen/sluiten</t>
  </si>
  <si>
    <t>Dienend om de server te laten draaien + dingen aan te sturen</t>
  </si>
  <si>
    <t>https://www.kiwi-electronics.nl/lichtgevoelige-weerstand-LDR</t>
  </si>
  <si>
    <t>https://www.conrad.be/p/hitec-standaard-servo-hs-422-analoge-servo-materiaal-aandrijving-nylon-nl-1546349</t>
  </si>
  <si>
    <t>https://www.hobbyelectronica.nl/product/ldr-light-dependent-resistor/</t>
  </si>
  <si>
    <t>https://opencircuit.be/Product/13550/FEETECH-Continuous-Rotation-Servo-FS5106R</t>
  </si>
  <si>
    <t>https://www.antratek.be/arduino-uno</t>
  </si>
  <si>
    <t>Raspberry Pi 3 Model B+</t>
  </si>
  <si>
    <t>https://www.kiwi-electronics.nl/raspberry-pi-3-model-b-plus</t>
  </si>
  <si>
    <t>https://www.coolblue.nl/product/808563/raspberry-pi-3-model-b.html</t>
  </si>
  <si>
    <t>microSD kaart 16GB Transcend</t>
  </si>
  <si>
    <t>Oplsag voor de Raspberry Pi waarop de image wordt geplaatst zodat de Pi functioneerd</t>
  </si>
  <si>
    <t>https://www.bol.com/nl/p/transcend-premium-uhs-i-micro-sd-kaart-16gb/9200000010508475/?country=BE</t>
  </si>
  <si>
    <t>https://www.bax-shop.be/nl/sd-kaart/transcend-premium-16gb-microsdhc-class-10-u1-met-sd-adapter</t>
  </si>
  <si>
    <t>Foam platen</t>
  </si>
  <si>
    <t>Platen dat worden gebruikt voor de behuizing</t>
  </si>
  <si>
    <t>https://www.vanbeekart.nl/p/foamboard-witwit-50x70-5mm-all-white-per-vel/79297/</t>
  </si>
  <si>
    <t>http://www.foamboarddirect.nl/foamboard-wit-wit-a3-5mm-10vel.html</t>
  </si>
  <si>
    <t>5v Stappenmotor</t>
  </si>
  <si>
    <t>https://www.hobbyelectronica.nl/product/5v-stappenmotor-met-uln2003/</t>
  </si>
  <si>
    <t>Wordt gebruikt om de garagepoort te openen/sluiten</t>
  </si>
  <si>
    <t>https://www.martoparts.nl/BYJ48-stappenmotor_met_ULN2003driver</t>
  </si>
  <si>
    <t>smarthome</t>
  </si>
  <si>
    <t>Breadboard powersupply</t>
  </si>
  <si>
    <t>One wire temperatuursensor</t>
  </si>
  <si>
    <t>dienend als extra voeding voor de motors</t>
  </si>
  <si>
    <t>https://www.seeedstudio.com/One-Wire-Temperature-Sensor-p-1235.html?fbclid=IwAR1oADIPgyw7dw1Jk_dQLslXwCVwDxj59jJPq6NQVWVRo2E6w8A0lTvjWeE</t>
  </si>
  <si>
    <t>internationalelectronics.be</t>
  </si>
  <si>
    <t>https://www.kiwi-electronics.nl/breadboard-power-supply-3v3-5v?lang=nl</t>
  </si>
  <si>
    <t xml:space="preserve">servo motor </t>
  </si>
  <si>
    <t>servomotor aantallen van 1 naar 2, zo kan de deur ook geopend worden.</t>
  </si>
  <si>
    <t>RFID-RC522 reader</t>
  </si>
  <si>
    <t>wordt gebruikt als badge reader om de poort te openen.</t>
  </si>
  <si>
    <t>https://opencircuit.be/Product/10230/RC522-RFID-Reader-writer-module-kit-13.56MHz</t>
  </si>
  <si>
    <t>https://iprototype.nl/products/components/rfid/rfid-reader-rc522</t>
  </si>
  <si>
    <t>RFID reader toegevoegd</t>
  </si>
  <si>
    <t xml:space="preserve">de rfid reader toegevoegd, deze stond nog niet in de lijst </t>
  </si>
  <si>
    <t>weerstanden 220 ohm</t>
  </si>
  <si>
    <t>om ervoor te zorgen dat de leds niet overbelast worden</t>
  </si>
  <si>
    <t>https://www.bitsandparts.eu/Weerstanden/Weerstand-220-Ohm-1-4W-5pct/p110476</t>
  </si>
  <si>
    <t>https://www.kiwi-electronics.nl/Weerstand-220-ohm-1-4-watt-5-procent-10-stuks</t>
  </si>
  <si>
    <t>weerstanden 220 ohm toegevoegd</t>
  </si>
  <si>
    <t>De weerstanden van 220 ohm toegevoegd, deze stonden nog niet in de lijst</t>
  </si>
  <si>
    <t>weerstanden 10k ohm toegevoegd</t>
  </si>
  <si>
    <t>de weerstand van 10k ohm toegevoegd, deze stonden nog niet in de lijst</t>
  </si>
  <si>
    <t>weerstanden 10k ohm</t>
  </si>
  <si>
    <t>https://iprototype.nl/products/components/resistors/10K</t>
  </si>
  <si>
    <t>https://www.kiwi-electronics.nl/Weerstand-10K-ohm-1-4-watt-5-procent-10-stuks</t>
  </si>
  <si>
    <t xml:space="preserve">breadboard </t>
  </si>
  <si>
    <t>https://www.sossolutions.nl/breadbordje-formaat-middel-830-gats</t>
  </si>
  <si>
    <t xml:space="preserve">om te componenten te kunnen verbinden met elkaar </t>
  </si>
  <si>
    <t>https://www.kiwi-electronics.nl/raspberry-pi/prototyping/830pt-clear-breadboard?lang=de</t>
  </si>
  <si>
    <t>extra breadboard</t>
  </si>
  <si>
    <t>omdat we niet toekomen met 1 breadboard</t>
  </si>
  <si>
    <t>https://thepihut.com/products/raspberry-pi-breadboard-half-size</t>
  </si>
  <si>
    <t>https://www.modmypi.com/raspberry-pi/prototyping-and-breakout-boards/breadboarding-1095/breadboards-1096/breadboard-half-size-white</t>
  </si>
  <si>
    <t>pakket jumperwires</t>
  </si>
  <si>
    <t>om de componenten met de raspberry te kunnen verbinden</t>
  </si>
  <si>
    <t>https://www.kiwi-electronics.nl/jumperwires-kabeltjes/Premium-Jumperwires-40-stuks-op-strip-20cm-male-male</t>
  </si>
  <si>
    <t>https://www.hobbyelectronica.nl/product/breadbord-jumper-wiresdraden/</t>
  </si>
  <si>
    <t>breadboard toegevoegd</t>
  </si>
  <si>
    <t>breadboard toegevoegd omdat deze nog niet in de lijst stond</t>
  </si>
  <si>
    <t>extra breadboardje toegevoegd</t>
  </si>
  <si>
    <t>extra breadboard toegevoegd omdat je niet ver genoeg komt met 1 breadboard</t>
  </si>
  <si>
    <t>pakket jumperwires toegevoegd om de verbindingen te kunne leggen</t>
  </si>
  <si>
    <t xml:space="preserve">led (rgb) veranderen naar led(wit) </t>
  </si>
  <si>
    <t>door enkele moeilijkheden en problemen met de pinnen op de raspberry pi zijn de rgb leds niet gelukt</t>
  </si>
  <si>
    <t xml:space="preserve">led (wit) </t>
  </si>
  <si>
    <t>witte leds als verlichting aan de buitenkant van het huis</t>
  </si>
  <si>
    <t>http://www.electroshopxl.be/index.php/webshop/electroshop/componenten/led-s/leds-5mm/led-5mm-warm-wit-clear/</t>
  </si>
  <si>
    <t>lcd display toegevoegd</t>
  </si>
  <si>
    <t>de lcd toegevoegd, deze wordt gebruikt om het ip van de pi op te tonen</t>
  </si>
  <si>
    <t>pcf8574an toegevoegd</t>
  </si>
  <si>
    <t>om de lcd te verbinden met de Raspberry zodat er minder pinnen op de Pi gebruikt worden</t>
  </si>
  <si>
    <t>LCD-display</t>
  </si>
  <si>
    <t>om het ip van de Raspberry Pi op te tonen</t>
  </si>
  <si>
    <t>https://www.hobbyelectronica.nl/product/hd44780-16x2-karakters-lcd-display-module-blauw-backlight/</t>
  </si>
  <si>
    <t>https://www.martoparts.nl/16x2-LCD-Display</t>
  </si>
  <si>
    <t>https://be.farnell.com/texas-instruments/pcf8574an/ic-i2c-bus-expander-16dip/dp/1703443</t>
  </si>
  <si>
    <t>PCF8574AN</t>
  </si>
  <si>
    <t>om de LCD te besturen met minder poorten</t>
  </si>
  <si>
    <t>https://www.mouser.be/ProductDetail/Texas-Instruments/PCF8574AN?qs=afYny40WCj1LTAGWng0tDg==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</si>
</sst>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€&quot;_-;\-* #,##0.00\ &quot;€&quot;_-;_-* &quot;-&quot;??\ &quot;€&quot;_-;_-@_-"/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</numFmts>
  <fonts count="20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3DDEE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8" borderId="0" applyNumberFormat="0" applyBorder="0" applyAlignment="0" applyProtection="0"/>
  </cellStyleXfs>
  <cellXfs count="88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/>
    </xf>
    <xf numFmtId="0" fontId="6" fillId="0" borderId="0" xfId="0" applyFont="1" applyAlignment="1">
      <alignment horizontal="right"/>
    </xf>
    <xf numFmtId="166" fontId="2" fillId="0" borderId="2" xfId="0" applyNumberFormat="1" applyFont="1" applyBorder="1" applyAlignment="1">
      <alignment horizontal="left"/>
    </xf>
    <xf numFmtId="0" fontId="7" fillId="0" borderId="0" xfId="0" applyFont="1"/>
    <xf numFmtId="0" fontId="2" fillId="0" borderId="2" xfId="0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>
      <alignment horizontal="center"/>
    </xf>
    <xf numFmtId="0" fontId="7" fillId="0" borderId="0" xfId="0" applyFont="1" applyAlignment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horizontal="center" vertical="top"/>
    </xf>
    <xf numFmtId="168" fontId="9" fillId="3" borderId="0" xfId="0" applyNumberFormat="1" applyFont="1" applyFill="1" applyAlignment="1">
      <alignment vertical="top"/>
    </xf>
    <xf numFmtId="169" fontId="9" fillId="4" borderId="0" xfId="0" applyNumberFormat="1" applyFont="1" applyFill="1" applyBorder="1" applyAlignment="1">
      <alignment horizontal="center" vertical="top"/>
    </xf>
    <xf numFmtId="169" fontId="3" fillId="4" borderId="0" xfId="0" applyNumberFormat="1" applyFont="1" applyFill="1" applyBorder="1" applyAlignment="1">
      <alignment horizontal="center" vertical="top"/>
    </xf>
    <xf numFmtId="0" fontId="9" fillId="5" borderId="0" xfId="0" applyFont="1" applyFill="1" applyAlignment="1">
      <alignment horizontal="left" vertical="top"/>
    </xf>
    <xf numFmtId="0" fontId="9" fillId="5" borderId="0" xfId="0" applyFont="1" applyFill="1" applyAlignment="1">
      <alignment vertical="top" wrapText="1"/>
    </xf>
    <xf numFmtId="0" fontId="9" fillId="5" borderId="0" xfId="0" applyFont="1" applyFill="1" applyAlignment="1">
      <alignment horizontal="center" vertical="top"/>
    </xf>
    <xf numFmtId="168" fontId="9" fillId="5" borderId="0" xfId="0" applyNumberFormat="1" applyFont="1" applyFill="1" applyAlignment="1">
      <alignment vertical="top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168" fontId="10" fillId="5" borderId="0" xfId="0" applyNumberFormat="1" applyFont="1" applyFill="1"/>
    <xf numFmtId="169" fontId="10" fillId="4" borderId="0" xfId="0" applyNumberFormat="1" applyFont="1" applyFill="1" applyBorder="1" applyAlignment="1">
      <alignment horizontal="center"/>
    </xf>
    <xf numFmtId="0" fontId="11" fillId="0" borderId="0" xfId="0" applyFont="1"/>
    <xf numFmtId="0" fontId="2" fillId="0" borderId="0" xfId="0" applyFont="1" applyAlignment="1"/>
    <xf numFmtId="0" fontId="12" fillId="2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left" vertical="top"/>
    </xf>
    <xf numFmtId="0" fontId="13" fillId="3" borderId="0" xfId="0" applyFont="1" applyFill="1" applyAlignment="1">
      <alignment vertical="top"/>
    </xf>
    <xf numFmtId="0" fontId="13" fillId="5" borderId="0" xfId="0" applyFont="1" applyFill="1" applyAlignment="1">
      <alignment horizontal="center" vertical="top"/>
    </xf>
    <xf numFmtId="0" fontId="13" fillId="5" borderId="0" xfId="0" applyFont="1" applyFill="1" applyAlignment="1">
      <alignment horizontal="left" vertical="top"/>
    </xf>
    <xf numFmtId="0" fontId="13" fillId="5" borderId="0" xfId="0" applyFont="1" applyFill="1" applyAlignment="1">
      <alignment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/>
    <xf numFmtId="0" fontId="2" fillId="0" borderId="1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/>
    <xf numFmtId="0" fontId="9" fillId="5" borderId="0" xfId="0" applyFont="1" applyFill="1" applyAlignment="1">
      <alignment horizontal="center" vertical="top" wrapText="1"/>
    </xf>
    <xf numFmtId="0" fontId="9" fillId="5" borderId="0" xfId="0" applyFont="1" applyFill="1"/>
    <xf numFmtId="169" fontId="3" fillId="4" borderId="0" xfId="0" applyNumberFormat="1" applyFont="1" applyFill="1" applyBorder="1" applyAlignment="1">
      <alignment horizontal="center"/>
    </xf>
    <xf numFmtId="165" fontId="9" fillId="4" borderId="0" xfId="0" applyNumberFormat="1" applyFont="1" applyFill="1" applyBorder="1" applyAlignment="1">
      <alignment horizontal="center" vertical="top"/>
    </xf>
    <xf numFmtId="165" fontId="3" fillId="4" borderId="0" xfId="0" applyNumberFormat="1" applyFont="1" applyFill="1" applyBorder="1" applyAlignment="1">
      <alignment horizontal="center" vertical="top"/>
    </xf>
    <xf numFmtId="165" fontId="10" fillId="4" borderId="0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8" fillId="3" borderId="0" xfId="2" applyFill="1" applyAlignment="1">
      <alignment horizontal="left" vertical="top" wrapText="1"/>
    </xf>
    <xf numFmtId="0" fontId="18" fillId="6" borderId="0" xfId="2" applyFill="1" applyAlignment="1">
      <alignment horizontal="left" vertical="top" wrapText="1"/>
    </xf>
    <xf numFmtId="0" fontId="9" fillId="6" borderId="0" xfId="0" applyFont="1" applyFill="1" applyAlignment="1">
      <alignment vertical="top" wrapText="1"/>
    </xf>
    <xf numFmtId="0" fontId="18" fillId="7" borderId="0" xfId="2" applyFill="1" applyAlignment="1">
      <alignment horizontal="left" vertical="top" wrapText="1"/>
    </xf>
    <xf numFmtId="44" fontId="9" fillId="3" borderId="0" xfId="1" applyFont="1" applyFill="1" applyAlignment="1">
      <alignment vertical="top"/>
    </xf>
    <xf numFmtId="0" fontId="18" fillId="5" borderId="0" xfId="2" applyFill="1" applyAlignment="1">
      <alignment horizontal="left" vertical="top" wrapText="1"/>
    </xf>
    <xf numFmtId="44" fontId="9" fillId="5" borderId="0" xfId="1" applyFont="1" applyFill="1" applyAlignment="1">
      <alignment vertical="top"/>
    </xf>
    <xf numFmtId="0" fontId="18" fillId="0" borderId="0" xfId="2" applyAlignment="1">
      <alignment vertical="top" wrapText="1"/>
    </xf>
    <xf numFmtId="0" fontId="9" fillId="3" borderId="0" xfId="0" applyFont="1" applyFill="1" applyAlignment="1">
      <alignment horizontal="left" vertical="top" wrapText="1"/>
    </xf>
    <xf numFmtId="14" fontId="9" fillId="3" borderId="6" xfId="0" applyNumberFormat="1" applyFont="1" applyFill="1" applyBorder="1" applyAlignment="1">
      <alignment horizontal="center" vertical="top" wrapText="1"/>
    </xf>
    <xf numFmtId="14" fontId="9" fillId="3" borderId="0" xfId="0" applyNumberFormat="1" applyFont="1" applyFill="1" applyAlignment="1">
      <alignment horizontal="center" vertical="top" wrapText="1"/>
    </xf>
    <xf numFmtId="14" fontId="9" fillId="5" borderId="7" xfId="0" applyNumberFormat="1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left" vertical="top" wrapText="1"/>
    </xf>
    <xf numFmtId="14" fontId="9" fillId="5" borderId="0" xfId="0" applyNumberFormat="1" applyFont="1" applyFill="1" applyAlignment="1">
      <alignment horizontal="center"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44" fontId="0" fillId="0" borderId="0" xfId="1" applyFont="1" applyAlignment="1">
      <alignment vertical="top"/>
    </xf>
    <xf numFmtId="0" fontId="0" fillId="0" borderId="0" xfId="0" applyAlignment="1">
      <alignment horizontal="center" vertical="top"/>
    </xf>
    <xf numFmtId="14" fontId="9" fillId="3" borderId="0" xfId="0" applyNumberFormat="1" applyFont="1" applyFill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" fillId="8" borderId="0" xfId="3" applyAlignment="1">
      <alignment horizontal="left" vertical="top"/>
    </xf>
    <xf numFmtId="0" fontId="1" fillId="8" borderId="0" xfId="3" applyAlignment="1">
      <alignment vertical="top"/>
    </xf>
    <xf numFmtId="0" fontId="1" fillId="8" borderId="0" xfId="3" applyAlignment="1">
      <alignment vertical="top" wrapText="1"/>
    </xf>
    <xf numFmtId="0" fontId="1" fillId="8" borderId="0" xfId="3" applyAlignment="1">
      <alignment horizontal="center" vertical="top"/>
    </xf>
    <xf numFmtId="44" fontId="1" fillId="8" borderId="0" xfId="3" applyNumberFormat="1" applyAlignment="1">
      <alignment vertical="top"/>
    </xf>
  </cellXfs>
  <cellStyles count="4">
    <cellStyle name="20% - Accent1" xfId="3" builtinId="30"/>
    <cellStyle name="Currency" xfId="1" builtinId="4"/>
    <cellStyle name="Hyperlink" xfId="2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F3382B2B-9869-415C-8BDB-6AD4304B0456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48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48</xdr:row>
      <xdr:rowOff>76200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46</xdr:row>
      <xdr:rowOff>142875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9046F52-7E00-467E-98CB-91272701AD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46</xdr:row>
      <xdr:rowOff>142875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C635E7F-1CE9-4FCD-8F2D-2F9C7BC3E4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839700" cy="13439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46</xdr:row>
      <xdr:rowOff>142875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9B79B5DB-497E-4B90-B63D-DF54D1AE50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839700" cy="13439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46</xdr:row>
      <xdr:rowOff>142875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8CF6FA89-20D6-4296-AAC0-16BC549CE6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839700" cy="14020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46</xdr:row>
      <xdr:rowOff>142875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44BBDD30-87A1-4D9D-BA8C-952DAA2C7F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839700" cy="14020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142875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E2859D77-D73F-447C-9CBB-8EFB425288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839700" cy="15516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142875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52744644-8271-4B4D-88AC-8B7B28708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839700" cy="16430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733425</xdr:colOff>
      <xdr:row>2</xdr:row>
      <xdr:rowOff>133351</xdr:rowOff>
    </xdr:from>
    <xdr:to>
      <xdr:col>6</xdr:col>
      <xdr:colOff>1304925</xdr:colOff>
      <xdr:row>9</xdr:row>
      <xdr:rowOff>21514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46CF113-A2DB-4B21-918C-0018D269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552451"/>
          <a:ext cx="3190875" cy="1621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FE336CFE-2498-458F-8E69-304DD38C22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EF339826-69C9-481A-A861-C31B918FBB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9172A90A-39A0-444E-8582-BC80AC7832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C5A5FA80-0D2D-46F1-B290-D3D3215E95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A24EDB12-7C59-4573-99F4-E1C2B76494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DD2A4698-72D2-48F6-A4A4-2C29F64B96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64391A08-381E-4F97-833A-A50BB91489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oamboarddirect.nl/foamboard-wit-wit-a3-5mm-10vel.html" TargetMode="External"/><Relationship Id="rId18" Type="http://schemas.openxmlformats.org/officeDocument/2006/relationships/hyperlink" Target="https://opencircuit.be/Product/10230/RC522-RFID-Reader-writer-module-kit-13.56MHz" TargetMode="External"/><Relationship Id="rId26" Type="http://schemas.openxmlformats.org/officeDocument/2006/relationships/hyperlink" Target="https://thepihut.com/products/raspberry-pi-breadboard-half-size" TargetMode="External"/><Relationship Id="rId21" Type="http://schemas.openxmlformats.org/officeDocument/2006/relationships/hyperlink" Target="https://www.kiwi-electronics.nl/Weerstand-220-ohm-1-4-watt-5-procent-10-stuks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opencircuit.be/Product/13550/FEETECH-Continuous-Rotation-Servo-FS5106R" TargetMode="External"/><Relationship Id="rId12" Type="http://schemas.openxmlformats.org/officeDocument/2006/relationships/hyperlink" Target="https://www.vanbeekart.nl/p/foamboard-witwit-50x70-5mm-all-white-per-vel/79297/" TargetMode="External"/><Relationship Id="rId17" Type="http://schemas.openxmlformats.org/officeDocument/2006/relationships/hyperlink" Target="http://www.electroshopxl.be/index.php/webshop/electroshop/componenten/led-s/leds-5mm/led-5mm-warm-wit-clear/" TargetMode="External"/><Relationship Id="rId25" Type="http://schemas.openxmlformats.org/officeDocument/2006/relationships/hyperlink" Target="https://www.kiwi-electronics.nl/raspberry-pi/prototyping/830pt-clear-breadboard?lang=de" TargetMode="External"/><Relationship Id="rId33" Type="http://schemas.openxmlformats.org/officeDocument/2006/relationships/hyperlink" Target="https://www.mouser.be/ProductDetail/Texas-Instruments/PCF8574AN?qs=afYny40WCj1LTAGWng0tDg==" TargetMode="External"/><Relationship Id="rId2" Type="http://schemas.openxmlformats.org/officeDocument/2006/relationships/hyperlink" Target="https://www.kiwi-electronics.nl/lichtgevoelige-weerstand-LDR" TargetMode="External"/><Relationship Id="rId16" Type="http://schemas.openxmlformats.org/officeDocument/2006/relationships/hyperlink" Target="https://www.kiwi-electronics.nl/breadboard-power-supply-3v3-5v?lang=nl" TargetMode="External"/><Relationship Id="rId20" Type="http://schemas.openxmlformats.org/officeDocument/2006/relationships/hyperlink" Target="https://www.bitsandparts.eu/Weerstanden/Weerstand-220-Ohm-1-4W-5pct/p110476" TargetMode="External"/><Relationship Id="rId29" Type="http://schemas.openxmlformats.org/officeDocument/2006/relationships/hyperlink" Target="https://www.hobbyelectronica.nl/product/breadbord-jumper-wiresdraden/" TargetMode="External"/><Relationship Id="rId1" Type="http://schemas.openxmlformats.org/officeDocument/2006/relationships/hyperlink" Target="https://www.seeedstudio.com/One-Wire-Temperature-Sensor-p-1235.html?fbclid=IwAR1oADIPgyw7dw1Jk_dQLslXwCVwDxj59jJPq6NQVWVRo2E6w8A0lTvjWeE" TargetMode="External"/><Relationship Id="rId6" Type="http://schemas.openxmlformats.org/officeDocument/2006/relationships/hyperlink" Target="https://www.hobbyelectronica.nl/product/ldr-light-dependent-resistor/" TargetMode="External"/><Relationship Id="rId11" Type="http://schemas.openxmlformats.org/officeDocument/2006/relationships/hyperlink" Target="https://www.bax-shop.be/nl/sd-kaart/transcend-premium-16gb-microsdhc-class-10-u1-met-sd-adapter" TargetMode="External"/><Relationship Id="rId24" Type="http://schemas.openxmlformats.org/officeDocument/2006/relationships/hyperlink" Target="https://www.sossolutions.nl/breadbordje-formaat-middel-830-gats" TargetMode="External"/><Relationship Id="rId32" Type="http://schemas.openxmlformats.org/officeDocument/2006/relationships/hyperlink" Target="https://be.farnell.com/texas-instruments/pcf8574an/ic-i2c-bus-expander-16dip/dp/1703443" TargetMode="External"/><Relationship Id="rId37" Type="http://schemas.openxmlformats.org/officeDocument/2006/relationships/comments" Target="../comments1.xml"/><Relationship Id="rId5" Type="http://schemas.openxmlformats.org/officeDocument/2006/relationships/hyperlink" Target="http://www.leds-buy.nl/5mm-witte-led" TargetMode="External"/><Relationship Id="rId15" Type="http://schemas.openxmlformats.org/officeDocument/2006/relationships/hyperlink" Target="https://www.martoparts.nl/BYJ48-stappenmotor_met_ULN2003driver" TargetMode="External"/><Relationship Id="rId23" Type="http://schemas.openxmlformats.org/officeDocument/2006/relationships/hyperlink" Target="https://www.kiwi-electronics.nl/Weerstand-10K-ohm-1-4-watt-5-procent-10-stuks" TargetMode="External"/><Relationship Id="rId28" Type="http://schemas.openxmlformats.org/officeDocument/2006/relationships/hyperlink" Target="https://www.kiwi-electronics.nl/jumperwires-kabeltjes/Premium-Jumperwires-40-stuks-op-strip-20cm-male-male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s://www.bol.com/nl/p/transcend-premium-uhs-i-micro-sd-kaart-16gb/9200000010508475/?country=BE" TargetMode="External"/><Relationship Id="rId19" Type="http://schemas.openxmlformats.org/officeDocument/2006/relationships/hyperlink" Target="https://iprototype.nl/products/components/rfid/rfid-reader-rc522" TargetMode="External"/><Relationship Id="rId31" Type="http://schemas.openxmlformats.org/officeDocument/2006/relationships/hyperlink" Target="https://www.martoparts.nl/16x2-LCD-Display" TargetMode="External"/><Relationship Id="rId4" Type="http://schemas.openxmlformats.org/officeDocument/2006/relationships/hyperlink" Target="https://www.coolblue.nl/product/808563/raspberry-pi-3-model-b.html" TargetMode="External"/><Relationship Id="rId9" Type="http://schemas.openxmlformats.org/officeDocument/2006/relationships/hyperlink" Target="https://www.kiwi-electronics.nl/raspberry-pi-3-model-b-plus" TargetMode="External"/><Relationship Id="rId14" Type="http://schemas.openxmlformats.org/officeDocument/2006/relationships/hyperlink" Target="https://www.hobbyelectronica.nl/product/5v-stappenmotor-met-uln2003/" TargetMode="External"/><Relationship Id="rId22" Type="http://schemas.openxmlformats.org/officeDocument/2006/relationships/hyperlink" Target="https://iprototype.nl/products/components/resistors/10K" TargetMode="External"/><Relationship Id="rId27" Type="http://schemas.openxmlformats.org/officeDocument/2006/relationships/hyperlink" Target="https://www.modmypi.com/raspberry-pi/prototyping-and-breakout-boards/breadboarding-1095/breadboards-1096/breadboard-half-size-white" TargetMode="External"/><Relationship Id="rId30" Type="http://schemas.openxmlformats.org/officeDocument/2006/relationships/hyperlink" Target="https://www.hobbyelectronica.nl/product/hd44780-16x2-karakters-lcd-display-module-blauw-backlight/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https://www.antratek.be/arduino-uno" TargetMode="External"/><Relationship Id="rId3" Type="http://schemas.openxmlformats.org/officeDocument/2006/relationships/hyperlink" Target="https://www.conrad.be/p/hitec-standaard-servo-hs-422-analoge-servo-materiaal-aandrijving-nylon-nl-154634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showGridLines="0" tabSelected="1" workbookViewId="0">
      <selection activeCell="I7" sqref="I7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9" width="10.5" customWidth="1"/>
    <col min="10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100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BillOfMaterials!$E$32</f>
        <v>25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2">
        <f>BillOfMaterials!$J$32</f>
        <v>151.22999999999999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68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8</v>
      </c>
      <c r="B14" s="15" t="s">
        <v>9</v>
      </c>
      <c r="C14" s="15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9" customHeight="1">
      <c r="A15" s="19">
        <v>1</v>
      </c>
      <c r="B15" s="20" t="s">
        <v>145</v>
      </c>
      <c r="C15" s="20" t="s">
        <v>146</v>
      </c>
      <c r="D15" s="20">
        <v>2</v>
      </c>
      <c r="E15" s="21">
        <v>5</v>
      </c>
      <c r="F15" s="70" t="s">
        <v>147</v>
      </c>
      <c r="G15" s="63" t="s">
        <v>105</v>
      </c>
      <c r="H15" s="21">
        <v>5</v>
      </c>
      <c r="I15" s="67">
        <v>0.4</v>
      </c>
      <c r="J15" s="59">
        <f>BillOfMaterials!$E15*BillOfMaterials!$I15</f>
        <v>2</v>
      </c>
      <c r="K15" s="6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7" customHeight="1">
      <c r="A16" s="25">
        <v>2</v>
      </c>
      <c r="B16" s="26" t="s">
        <v>102</v>
      </c>
      <c r="C16" s="26" t="s">
        <v>76</v>
      </c>
      <c r="D16" s="65">
        <v>1</v>
      </c>
      <c r="E16" s="27">
        <v>1</v>
      </c>
      <c r="F16" s="64" t="s">
        <v>104</v>
      </c>
      <c r="G16" s="66" t="s">
        <v>105</v>
      </c>
      <c r="H16" s="27">
        <v>1</v>
      </c>
      <c r="I16" s="67">
        <v>7.5</v>
      </c>
      <c r="J16" s="59">
        <f>BillOfMaterials!$E16*BillOfMaterials!$I16</f>
        <v>7.5</v>
      </c>
      <c r="K16" s="6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8.5" customHeight="1">
      <c r="A17" s="19">
        <v>3</v>
      </c>
      <c r="B17" s="20" t="s">
        <v>74</v>
      </c>
      <c r="C17" s="20" t="s">
        <v>77</v>
      </c>
      <c r="D17" s="20">
        <v>1</v>
      </c>
      <c r="E17" s="21">
        <v>1</v>
      </c>
      <c r="F17" s="63" t="s">
        <v>80</v>
      </c>
      <c r="G17" s="63" t="s">
        <v>82</v>
      </c>
      <c r="H17" s="21">
        <v>1</v>
      </c>
      <c r="I17" s="67">
        <v>0.8</v>
      </c>
      <c r="J17" s="59">
        <f>BillOfMaterials!$E17*BillOfMaterials!$I17</f>
        <v>0.8</v>
      </c>
      <c r="K17" s="6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7">
      <c r="A18" s="25">
        <v>4</v>
      </c>
      <c r="B18" s="26" t="s">
        <v>75</v>
      </c>
      <c r="C18" s="26" t="s">
        <v>78</v>
      </c>
      <c r="D18" s="65">
        <v>2</v>
      </c>
      <c r="E18" s="27">
        <v>2</v>
      </c>
      <c r="F18" s="64" t="s">
        <v>81</v>
      </c>
      <c r="G18" s="66" t="s">
        <v>83</v>
      </c>
      <c r="H18" s="27">
        <v>1</v>
      </c>
      <c r="I18" s="67">
        <v>17.760000000000002</v>
      </c>
      <c r="J18" s="59">
        <f>BillOfMaterials!$E18*BillOfMaterials!$I18</f>
        <v>35.520000000000003</v>
      </c>
      <c r="K18" s="6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71.25">
      <c r="A19" s="19">
        <v>5</v>
      </c>
      <c r="B19" s="20" t="s">
        <v>88</v>
      </c>
      <c r="C19" s="20" t="s">
        <v>89</v>
      </c>
      <c r="D19" s="20">
        <v>1</v>
      </c>
      <c r="E19" s="21">
        <v>1</v>
      </c>
      <c r="F19" s="63" t="s">
        <v>90</v>
      </c>
      <c r="G19" s="63" t="s">
        <v>91</v>
      </c>
      <c r="H19" s="21">
        <v>1</v>
      </c>
      <c r="I19" s="67">
        <v>11.97</v>
      </c>
      <c r="J19" s="59">
        <f>BillOfMaterials!$E19*BillOfMaterials!$I19</f>
        <v>11.97</v>
      </c>
      <c r="K19" s="6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1.5" customHeight="1">
      <c r="A20" s="25">
        <v>6</v>
      </c>
      <c r="B20" s="26" t="s">
        <v>101</v>
      </c>
      <c r="C20" s="26" t="s">
        <v>103</v>
      </c>
      <c r="D20" s="65">
        <v>1</v>
      </c>
      <c r="E20" s="27">
        <v>1</v>
      </c>
      <c r="F20" s="70" t="s">
        <v>106</v>
      </c>
      <c r="G20" s="66" t="s">
        <v>84</v>
      </c>
      <c r="H20" s="27">
        <v>1</v>
      </c>
      <c r="I20" s="67">
        <v>2.5</v>
      </c>
      <c r="J20" s="59">
        <f>BillOfMaterials!$E20*BillOfMaterials!$I20</f>
        <v>2.5</v>
      </c>
      <c r="K20" s="6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2.75">
      <c r="A21" s="19">
        <v>7</v>
      </c>
      <c r="B21" s="20" t="s">
        <v>85</v>
      </c>
      <c r="C21" s="20" t="s">
        <v>79</v>
      </c>
      <c r="D21" s="20">
        <v>1</v>
      </c>
      <c r="E21" s="21">
        <v>1</v>
      </c>
      <c r="F21" s="63" t="s">
        <v>87</v>
      </c>
      <c r="G21" s="63" t="s">
        <v>86</v>
      </c>
      <c r="H21" s="21">
        <v>1</v>
      </c>
      <c r="I21" s="67">
        <v>44.45</v>
      </c>
      <c r="J21" s="59">
        <f>BillOfMaterials!$E21*BillOfMaterials!$I21</f>
        <v>44.45</v>
      </c>
      <c r="K21" s="6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92</v>
      </c>
      <c r="C22" s="26" t="s">
        <v>93</v>
      </c>
      <c r="D22" s="26">
        <v>1</v>
      </c>
      <c r="E22" s="27">
        <v>3</v>
      </c>
      <c r="F22" s="68" t="s">
        <v>94</v>
      </c>
      <c r="G22" s="68" t="s">
        <v>95</v>
      </c>
      <c r="H22" s="27">
        <v>3</v>
      </c>
      <c r="I22" s="69">
        <v>3.32</v>
      </c>
      <c r="J22" s="59">
        <f>BillOfMaterials!$E22*BillOfMaterials!$I22</f>
        <v>9.9599999999999991</v>
      </c>
      <c r="K22" s="6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7">
      <c r="A23" s="19">
        <v>9</v>
      </c>
      <c r="B23" s="20" t="s">
        <v>96</v>
      </c>
      <c r="C23" s="20" t="s">
        <v>98</v>
      </c>
      <c r="D23" s="20">
        <v>1</v>
      </c>
      <c r="E23" s="21">
        <v>1</v>
      </c>
      <c r="F23" s="63" t="s">
        <v>97</v>
      </c>
      <c r="G23" s="63" t="s">
        <v>99</v>
      </c>
      <c r="H23" s="21">
        <v>1</v>
      </c>
      <c r="I23" s="67">
        <v>4.25</v>
      </c>
      <c r="J23" s="59">
        <f>BillOfMaterials!$E23*BillOfMaterials!$I23</f>
        <v>4.25</v>
      </c>
      <c r="K23" s="6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10</v>
      </c>
      <c r="B24" s="26" t="s">
        <v>109</v>
      </c>
      <c r="C24" s="26" t="s">
        <v>110</v>
      </c>
      <c r="D24" s="26">
        <v>2</v>
      </c>
      <c r="E24" s="27">
        <v>1</v>
      </c>
      <c r="F24" s="70" t="s">
        <v>111</v>
      </c>
      <c r="G24" s="68" t="s">
        <v>112</v>
      </c>
      <c r="H24" s="27">
        <v>1</v>
      </c>
      <c r="I24" s="69">
        <v>4.95</v>
      </c>
      <c r="J24" s="59">
        <f>BillOfMaterials!$E24*BillOfMaterials!$I24</f>
        <v>4.95</v>
      </c>
      <c r="K24" s="6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>
        <v>11</v>
      </c>
      <c r="B25" s="20" t="s">
        <v>115</v>
      </c>
      <c r="C25" s="20" t="s">
        <v>116</v>
      </c>
      <c r="D25" s="20">
        <v>2</v>
      </c>
      <c r="E25" s="21">
        <v>8</v>
      </c>
      <c r="F25" s="70" t="s">
        <v>117</v>
      </c>
      <c r="G25" s="63" t="s">
        <v>118</v>
      </c>
      <c r="H25" s="21">
        <v>8</v>
      </c>
      <c r="I25" s="67">
        <v>0.08</v>
      </c>
      <c r="J25" s="59">
        <f>BillOfMaterials!$E25*BillOfMaterials!$I25</f>
        <v>0.64</v>
      </c>
      <c r="K25" s="6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5">
        <v>12</v>
      </c>
      <c r="B26" s="77" t="s">
        <v>123</v>
      </c>
      <c r="C26" s="78" t="s">
        <v>116</v>
      </c>
      <c r="D26" s="77">
        <v>2</v>
      </c>
      <c r="E26" s="82">
        <v>1</v>
      </c>
      <c r="F26" s="70" t="s">
        <v>124</v>
      </c>
      <c r="G26" s="70" t="s">
        <v>125</v>
      </c>
      <c r="H26" s="80">
        <v>1</v>
      </c>
      <c r="I26" s="79">
        <v>0.1</v>
      </c>
      <c r="J26" s="59">
        <f>BillOfMaterials!$E26*BillOfMaterials!$I26</f>
        <v>0.1</v>
      </c>
      <c r="K26" s="6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9">
        <v>13</v>
      </c>
      <c r="B27" s="20" t="s">
        <v>126</v>
      </c>
      <c r="C27" s="20" t="s">
        <v>128</v>
      </c>
      <c r="D27" s="20">
        <v>2</v>
      </c>
      <c r="E27" s="54">
        <v>1</v>
      </c>
      <c r="F27" s="70" t="s">
        <v>127</v>
      </c>
      <c r="G27" s="70" t="s">
        <v>129</v>
      </c>
      <c r="H27" s="21">
        <v>1</v>
      </c>
      <c r="I27" s="67">
        <v>12.95</v>
      </c>
      <c r="J27" s="59">
        <f>BillOfMaterials!$E27*BillOfMaterials!$I27</f>
        <v>12.95</v>
      </c>
      <c r="K27" s="6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5">
        <v>14</v>
      </c>
      <c r="B28" s="77" t="s">
        <v>130</v>
      </c>
      <c r="C28" s="78" t="s">
        <v>131</v>
      </c>
      <c r="D28" s="77">
        <v>2</v>
      </c>
      <c r="E28" s="82">
        <v>1</v>
      </c>
      <c r="F28" s="70" t="s">
        <v>132</v>
      </c>
      <c r="G28" s="70" t="s">
        <v>133</v>
      </c>
      <c r="H28" s="80">
        <v>1</v>
      </c>
      <c r="I28" s="79">
        <v>4</v>
      </c>
      <c r="J28" s="59">
        <f>BillOfMaterials!$E28*BillOfMaterials!$I28</f>
        <v>4</v>
      </c>
      <c r="K28" s="6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83">
        <v>15</v>
      </c>
      <c r="B29" s="84" t="s">
        <v>152</v>
      </c>
      <c r="C29" s="85" t="s">
        <v>153</v>
      </c>
      <c r="D29" s="84">
        <v>2</v>
      </c>
      <c r="E29" s="86">
        <v>1</v>
      </c>
      <c r="F29" s="70" t="s">
        <v>154</v>
      </c>
      <c r="G29" s="70" t="s">
        <v>155</v>
      </c>
      <c r="H29" s="86">
        <v>1</v>
      </c>
      <c r="I29" s="87">
        <v>3.48</v>
      </c>
      <c r="J29" s="59">
        <f>I29*E29</f>
        <v>3.48</v>
      </c>
      <c r="K29" s="6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5">
        <v>16</v>
      </c>
      <c r="B30" s="77" t="s">
        <v>157</v>
      </c>
      <c r="C30" s="78" t="s">
        <v>158</v>
      </c>
      <c r="D30" s="77">
        <v>2</v>
      </c>
      <c r="E30" s="82">
        <v>1</v>
      </c>
      <c r="F30" s="70" t="s">
        <v>156</v>
      </c>
      <c r="G30" s="70" t="s">
        <v>159</v>
      </c>
      <c r="H30" s="80">
        <v>1</v>
      </c>
      <c r="I30" s="79">
        <v>1.21</v>
      </c>
      <c r="J30" s="59">
        <f>I30*H30</f>
        <v>1.21</v>
      </c>
      <c r="K30" s="6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5" customHeight="1">
      <c r="A31" s="83">
        <v>17</v>
      </c>
      <c r="B31" s="84" t="s">
        <v>134</v>
      </c>
      <c r="C31" s="85" t="s">
        <v>135</v>
      </c>
      <c r="D31" s="84">
        <v>2</v>
      </c>
      <c r="E31" s="86">
        <v>1</v>
      </c>
      <c r="F31" s="85" t="s">
        <v>136</v>
      </c>
      <c r="G31" s="85" t="s">
        <v>137</v>
      </c>
      <c r="H31" s="86">
        <v>1</v>
      </c>
      <c r="I31" s="87">
        <v>4.95</v>
      </c>
      <c r="J31" s="59">
        <f>BillOfMaterials!$E31*BillOfMaterials!$I31</f>
        <v>4.95</v>
      </c>
      <c r="K31" s="6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9"/>
      <c r="B32" s="29" t="s">
        <v>19</v>
      </c>
      <c r="C32" s="29"/>
      <c r="D32" s="29"/>
      <c r="E32" s="30">
        <f>SUBTOTAL(109,BillOfMaterials!$E$15:$E$25)</f>
        <v>25</v>
      </c>
      <c r="F32" s="30"/>
      <c r="G32" s="30"/>
      <c r="H32" s="30"/>
      <c r="I32" s="31"/>
      <c r="J32" s="61">
        <f>SUBTOTAL(109,BillOfMaterials!$J$15:$J$31)</f>
        <v>151.22999999999999</v>
      </c>
      <c r="K32" s="6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2"/>
      <c r="F33" s="2"/>
      <c r="G33" s="2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2"/>
      <c r="F34" s="2"/>
      <c r="G34" s="2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2"/>
      <c r="F35" s="2"/>
      <c r="G35" s="2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1"/>
      <c r="F996" s="1"/>
      <c r="G996" s="1"/>
      <c r="H996" s="1"/>
      <c r="I996" s="1"/>
      <c r="J996" s="2"/>
      <c r="K996" s="2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hyperlinks>
    <hyperlink ref="F16" r:id="rId1" xr:uid="{73D45F02-5E8E-4E73-8BB5-5C3F5D5AC84C}"/>
    <hyperlink ref="F17" r:id="rId2" xr:uid="{D28C2140-C856-4A43-89DD-981155DDC2F9}"/>
    <hyperlink ref="F18" r:id="rId3" xr:uid="{D4FE0C56-C7A0-44F9-8244-C2BC73C5B8F9}"/>
    <hyperlink ref="F21" r:id="rId4" xr:uid="{03A106EA-2D01-4A78-BA9A-B3B0ECC5FDF2}"/>
    <hyperlink ref="G15" r:id="rId5" display="http://www.leds-buy.nl/5mm-witte-led" xr:uid="{9EE6F446-47D4-4EA6-BFBE-6141C9A71B44}"/>
    <hyperlink ref="G17" r:id="rId6" xr:uid="{4ECF91B5-735F-44CF-9848-A996575CA2DC}"/>
    <hyperlink ref="G18" r:id="rId7" xr:uid="{7A019F5B-4AA1-4F15-A4D5-5A5C9F5CBE59}"/>
    <hyperlink ref="G20" r:id="rId8" xr:uid="{C016D1AD-93D5-4EF4-8BB3-B235DAEE48CE}"/>
    <hyperlink ref="G21" r:id="rId9" xr:uid="{892D2E64-AD49-4D17-8E06-E04D34FD4B33}"/>
    <hyperlink ref="F19" r:id="rId10" xr:uid="{E81FAF66-C165-48AC-B591-C3E605E30492}"/>
    <hyperlink ref="G19" r:id="rId11" xr:uid="{5C5A4BDD-8DE7-4593-8776-1DC577CB9C12}"/>
    <hyperlink ref="F22" r:id="rId12" xr:uid="{C0BBC376-8201-4B9C-BFB6-A3845D087FD5}"/>
    <hyperlink ref="G22" r:id="rId13" xr:uid="{13A54616-D7E5-41FC-B7B5-3A8B05F1E873}"/>
    <hyperlink ref="F23" r:id="rId14" xr:uid="{624E9131-3C01-4E9A-97B5-9AF89F82D4F5}"/>
    <hyperlink ref="G23" r:id="rId15" xr:uid="{23E5898C-09D8-4FC6-A55D-3D3E20427326}"/>
    <hyperlink ref="F20" r:id="rId16" xr:uid="{A9411EA1-813B-4925-AFA8-A16A43F8BC9A}"/>
    <hyperlink ref="F15" r:id="rId17" xr:uid="{2694C9E9-C824-46A8-B2CA-440B1CDC176B}"/>
    <hyperlink ref="F24" r:id="rId18" xr:uid="{1FBBEBAF-5D61-4B32-BD58-1EE2CDB15F8E}"/>
    <hyperlink ref="G24" r:id="rId19" xr:uid="{E0A5A2BE-D557-45B0-863D-0E138699E66D}"/>
    <hyperlink ref="F25" r:id="rId20" xr:uid="{8BD7F3B1-D964-4510-997E-C46CF637DD0D}"/>
    <hyperlink ref="G25" r:id="rId21" xr:uid="{AC6A91AD-0BBC-4C54-AE82-3F85AB0BC773}"/>
    <hyperlink ref="F26" r:id="rId22" xr:uid="{B93D6724-C637-4735-AD86-229435E17339}"/>
    <hyperlink ref="G26" r:id="rId23" xr:uid="{0ABA190F-0017-4A51-ABD7-B3205AB8C596}"/>
    <hyperlink ref="F27" r:id="rId24" xr:uid="{E40B9357-3956-4B92-8E6A-A7C435478BF3}"/>
    <hyperlink ref="G27" r:id="rId25" xr:uid="{2C495BCC-F5EF-4766-940C-916AB64E4A6E}"/>
    <hyperlink ref="F28" r:id="rId26" xr:uid="{B3B3D1AC-504D-4D1C-817A-54229C732B95}"/>
    <hyperlink ref="G28" r:id="rId27" xr:uid="{84BEF67B-D1C3-45E7-BD18-2AB9550A34DE}"/>
    <hyperlink ref="F31" r:id="rId28" xr:uid="{DEEA4283-45CA-45D4-BB2D-886DDDDDE906}"/>
    <hyperlink ref="G31" r:id="rId29" xr:uid="{9D40A1B7-D744-4DFE-8F9C-2C4DB767B7C6}"/>
    <hyperlink ref="F29" r:id="rId30" xr:uid="{A531C59C-1346-49A2-BE86-6311FF026EA2}"/>
    <hyperlink ref="G29" r:id="rId31" xr:uid="{13F2D421-2292-44B9-A21F-26F7DA2625E6}"/>
    <hyperlink ref="F30" r:id="rId32" xr:uid="{42184362-EC94-4C22-88E7-7E33794D5064}"/>
    <hyperlink ref="G30" r:id="rId33" xr:uid="{B7667101-8976-4CB8-AE06-EACB41000EAF}"/>
  </hyperlinks>
  <pageMargins left="0.7" right="0.7" top="0.75" bottom="0.75" header="0.3" footer="0.3"/>
  <pageSetup paperSize="9" orientation="portrait" horizontalDpi="4294967293" verticalDpi="0" r:id="rId34"/>
  <drawing r:id="rId35"/>
  <legacy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16" sqref="A16"/>
    </sheetView>
  </sheetViews>
  <sheetFormatPr defaultColWidth="15.125" defaultRowHeight="15" customHeight="1"/>
  <cols>
    <col min="1" max="1" width="28.875" customWidth="1"/>
    <col min="2" max="2" width="44.125" customWidth="1"/>
    <col min="3" max="3" width="20.625" customWidth="1"/>
    <col min="4" max="26" width="8.87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11</v>
      </c>
      <c r="B6" s="35" t="s">
        <v>21</v>
      </c>
      <c r="C6" s="35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 t="s">
        <v>107</v>
      </c>
      <c r="B7" s="37" t="s">
        <v>108</v>
      </c>
      <c r="C7" s="72">
        <v>43611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8" t="s">
        <v>113</v>
      </c>
      <c r="B8" s="39" t="s">
        <v>114</v>
      </c>
      <c r="C8" s="74">
        <v>43611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21" t="s">
        <v>119</v>
      </c>
      <c r="B9" s="71" t="s">
        <v>120</v>
      </c>
      <c r="C9" s="73">
        <v>43611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27" t="s">
        <v>121</v>
      </c>
      <c r="B10" s="75" t="s">
        <v>122</v>
      </c>
      <c r="C10" s="76">
        <v>43611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>
      <c r="A11" s="21" t="s">
        <v>138</v>
      </c>
      <c r="B11" s="71" t="s">
        <v>139</v>
      </c>
      <c r="C11" s="81">
        <v>43611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>
      <c r="A12" s="27" t="s">
        <v>140</v>
      </c>
      <c r="B12" s="75" t="s">
        <v>141</v>
      </c>
      <c r="C12" s="76">
        <v>43611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>
      <c r="A13" s="21" t="s">
        <v>134</v>
      </c>
      <c r="B13" s="71" t="s">
        <v>142</v>
      </c>
      <c r="C13" s="81">
        <v>43611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27" t="s">
        <v>143</v>
      </c>
      <c r="B14" s="75" t="s">
        <v>144</v>
      </c>
      <c r="C14" s="76">
        <v>43628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21" t="s">
        <v>148</v>
      </c>
      <c r="B15" s="71" t="s">
        <v>149</v>
      </c>
      <c r="C15" s="81">
        <v>43628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27" t="s">
        <v>150</v>
      </c>
      <c r="B16" s="75" t="s">
        <v>151</v>
      </c>
      <c r="C16" s="76">
        <v>43628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0"/>
      <c r="B17" s="41"/>
      <c r="C17" s="4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3"/>
      <c r="B18" s="44"/>
      <c r="C18" s="4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0"/>
      <c r="B19" s="41"/>
      <c r="C19" s="4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3"/>
      <c r="B20" s="44"/>
      <c r="C20" s="4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0"/>
      <c r="B21" s="41"/>
      <c r="C21" s="4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3"/>
      <c r="B22" s="44"/>
      <c r="C22" s="4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0"/>
      <c r="B23" s="41"/>
      <c r="C23" s="4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3"/>
      <c r="B24" s="44"/>
      <c r="C24" s="4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0"/>
      <c r="B25" s="41"/>
      <c r="C25" s="4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3"/>
      <c r="B26" s="44"/>
      <c r="C26" s="4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C15" sqref="C15"/>
    </sheetView>
  </sheetViews>
  <sheetFormatPr defaultColWidth="15.125" defaultRowHeight="15" customHeight="1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>
      <c r="A1" s="46" t="s">
        <v>23</v>
      </c>
      <c r="B1" s="47"/>
      <c r="C1" s="47"/>
      <c r="D1" s="2"/>
      <c r="E1" s="47"/>
      <c r="F1" s="47"/>
      <c r="G1" s="47"/>
      <c r="H1" s="47"/>
      <c r="I1" s="47"/>
      <c r="J1" s="47"/>
      <c r="K1" s="47"/>
      <c r="L1" s="47"/>
      <c r="M1" s="47"/>
      <c r="N1" s="4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48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49" t="s">
        <v>3</v>
      </c>
      <c r="E3" s="4" t="s">
        <v>24</v>
      </c>
      <c r="F3" s="2"/>
      <c r="G3" s="2"/>
      <c r="H3" s="2"/>
      <c r="I3" s="2"/>
      <c r="J3" s="2"/>
      <c r="K3" s="50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1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1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1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1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2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29</v>
      </c>
      <c r="B10" s="15" t="s">
        <v>8</v>
      </c>
      <c r="C10" s="15" t="s">
        <v>30</v>
      </c>
      <c r="D10" s="15" t="s">
        <v>9</v>
      </c>
      <c r="E10" s="15" t="s">
        <v>31</v>
      </c>
      <c r="F10" s="17" t="s">
        <v>12</v>
      </c>
      <c r="G10" s="53" t="s">
        <v>13</v>
      </c>
      <c r="H10" s="53" t="s">
        <v>32</v>
      </c>
      <c r="I10" s="53" t="s">
        <v>33</v>
      </c>
      <c r="J10" s="17" t="s">
        <v>15</v>
      </c>
      <c r="K10" s="17" t="s">
        <v>34</v>
      </c>
      <c r="L10" s="17" t="s">
        <v>16</v>
      </c>
      <c r="M10" s="17" t="s">
        <v>35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36</v>
      </c>
      <c r="B11" s="19">
        <v>50746</v>
      </c>
      <c r="C11" s="19">
        <v>4504369</v>
      </c>
      <c r="D11" s="20" t="s">
        <v>37</v>
      </c>
      <c r="E11" s="20" t="s">
        <v>38</v>
      </c>
      <c r="F11" s="21">
        <v>1</v>
      </c>
      <c r="G11" s="21" t="s">
        <v>39</v>
      </c>
      <c r="H11" s="54" t="s">
        <v>40</v>
      </c>
      <c r="I11" s="54"/>
      <c r="J11" s="21" t="s">
        <v>41</v>
      </c>
      <c r="K11" s="55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42</v>
      </c>
      <c r="B12" s="25">
        <v>3024</v>
      </c>
      <c r="C12" s="25">
        <v>302401</v>
      </c>
      <c r="D12" s="26" t="s">
        <v>43</v>
      </c>
      <c r="E12" s="26" t="s">
        <v>38</v>
      </c>
      <c r="F12" s="27">
        <v>1</v>
      </c>
      <c r="G12" s="27" t="s">
        <v>39</v>
      </c>
      <c r="H12" s="56" t="s">
        <v>40</v>
      </c>
      <c r="I12" s="56"/>
      <c r="J12" s="27" t="s">
        <v>41</v>
      </c>
      <c r="K12" s="57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42</v>
      </c>
      <c r="B13" s="19">
        <v>3023</v>
      </c>
      <c r="C13" s="19">
        <v>302301</v>
      </c>
      <c r="D13" s="20" t="s">
        <v>44</v>
      </c>
      <c r="E13" s="20" t="s">
        <v>38</v>
      </c>
      <c r="F13" s="21">
        <v>2</v>
      </c>
      <c r="G13" s="21" t="s">
        <v>39</v>
      </c>
      <c r="H13" s="54" t="s">
        <v>40</v>
      </c>
      <c r="I13" s="54"/>
      <c r="J13" s="21" t="s">
        <v>41</v>
      </c>
      <c r="K13" s="55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42</v>
      </c>
      <c r="B14" s="25">
        <v>3023</v>
      </c>
      <c r="C14" s="25">
        <v>4211398</v>
      </c>
      <c r="D14" s="26" t="s">
        <v>44</v>
      </c>
      <c r="E14" s="26" t="s">
        <v>45</v>
      </c>
      <c r="F14" s="27">
        <v>1</v>
      </c>
      <c r="G14" s="27" t="s">
        <v>39</v>
      </c>
      <c r="H14" s="56" t="s">
        <v>40</v>
      </c>
      <c r="I14" s="56"/>
      <c r="J14" s="27" t="s">
        <v>41</v>
      </c>
      <c r="K14" s="57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42</v>
      </c>
      <c r="B15" s="19">
        <v>3794</v>
      </c>
      <c r="C15" s="19">
        <v>379401</v>
      </c>
      <c r="D15" s="20" t="s">
        <v>46</v>
      </c>
      <c r="E15" s="20" t="s">
        <v>38</v>
      </c>
      <c r="F15" s="21">
        <v>1</v>
      </c>
      <c r="G15" s="21" t="s">
        <v>39</v>
      </c>
      <c r="H15" s="54" t="s">
        <v>40</v>
      </c>
      <c r="I15" s="54"/>
      <c r="J15" s="21" t="s">
        <v>41</v>
      </c>
      <c r="K15" s="55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42</v>
      </c>
      <c r="B16" s="25">
        <v>3623</v>
      </c>
      <c r="C16" s="25">
        <v>362301</v>
      </c>
      <c r="D16" s="26" t="s">
        <v>47</v>
      </c>
      <c r="E16" s="26" t="s">
        <v>38</v>
      </c>
      <c r="F16" s="27">
        <v>1</v>
      </c>
      <c r="G16" s="27" t="s">
        <v>39</v>
      </c>
      <c r="H16" s="56" t="s">
        <v>40</v>
      </c>
      <c r="I16" s="56"/>
      <c r="J16" s="27" t="s">
        <v>41</v>
      </c>
      <c r="K16" s="57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42</v>
      </c>
      <c r="B17" s="19">
        <v>3623</v>
      </c>
      <c r="C17" s="19">
        <v>362321</v>
      </c>
      <c r="D17" s="20" t="s">
        <v>47</v>
      </c>
      <c r="E17" s="20" t="s">
        <v>48</v>
      </c>
      <c r="F17" s="21">
        <v>1</v>
      </c>
      <c r="G17" s="21" t="s">
        <v>39</v>
      </c>
      <c r="H17" s="54" t="s">
        <v>40</v>
      </c>
      <c r="I17" s="54"/>
      <c r="J17" s="21" t="s">
        <v>41</v>
      </c>
      <c r="K17" s="55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42</v>
      </c>
      <c r="B18" s="25">
        <v>94148</v>
      </c>
      <c r="C18" s="25">
        <v>302201</v>
      </c>
      <c r="D18" s="26" t="s">
        <v>49</v>
      </c>
      <c r="E18" s="26" t="s">
        <v>38</v>
      </c>
      <c r="F18" s="27">
        <v>1</v>
      </c>
      <c r="G18" s="27" t="s">
        <v>39</v>
      </c>
      <c r="H18" s="56" t="s">
        <v>40</v>
      </c>
      <c r="I18" s="56"/>
      <c r="J18" s="27" t="s">
        <v>41</v>
      </c>
      <c r="K18" s="57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50</v>
      </c>
      <c r="B19" s="19">
        <v>6141</v>
      </c>
      <c r="C19" s="19">
        <v>4210633</v>
      </c>
      <c r="D19" s="20" t="s">
        <v>51</v>
      </c>
      <c r="E19" s="20" t="s">
        <v>52</v>
      </c>
      <c r="F19" s="21">
        <v>1</v>
      </c>
      <c r="G19" s="21" t="s">
        <v>39</v>
      </c>
      <c r="H19" s="54" t="s">
        <v>40</v>
      </c>
      <c r="I19" s="54"/>
      <c r="J19" s="21" t="s">
        <v>41</v>
      </c>
      <c r="K19" s="55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50</v>
      </c>
      <c r="B20" s="25">
        <v>3070</v>
      </c>
      <c r="C20" s="25">
        <v>307021</v>
      </c>
      <c r="D20" s="26" t="s">
        <v>53</v>
      </c>
      <c r="E20" s="26" t="s">
        <v>48</v>
      </c>
      <c r="F20" s="27">
        <v>4</v>
      </c>
      <c r="G20" s="27" t="s">
        <v>39</v>
      </c>
      <c r="H20" s="56" t="s">
        <v>40</v>
      </c>
      <c r="I20" s="56"/>
      <c r="J20" s="27" t="s">
        <v>41</v>
      </c>
      <c r="K20" s="57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50</v>
      </c>
      <c r="B21" s="19">
        <v>2412</v>
      </c>
      <c r="C21" s="19">
        <v>241201</v>
      </c>
      <c r="D21" s="20" t="s">
        <v>54</v>
      </c>
      <c r="E21" s="20" t="s">
        <v>38</v>
      </c>
      <c r="F21" s="21">
        <v>1</v>
      </c>
      <c r="G21" s="21" t="s">
        <v>39</v>
      </c>
      <c r="H21" s="54" t="s">
        <v>40</v>
      </c>
      <c r="I21" s="54"/>
      <c r="J21" s="21" t="s">
        <v>41</v>
      </c>
      <c r="K21" s="55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50</v>
      </c>
      <c r="B22" s="25">
        <v>6019</v>
      </c>
      <c r="C22" s="25">
        <v>4538353</v>
      </c>
      <c r="D22" s="26" t="s">
        <v>55</v>
      </c>
      <c r="E22" s="26" t="s">
        <v>38</v>
      </c>
      <c r="F22" s="27">
        <v>4</v>
      </c>
      <c r="G22" s="27" t="s">
        <v>39</v>
      </c>
      <c r="H22" s="56" t="s">
        <v>40</v>
      </c>
      <c r="I22" s="56"/>
      <c r="J22" s="27" t="s">
        <v>41</v>
      </c>
      <c r="K22" s="57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50</v>
      </c>
      <c r="B23" s="19">
        <v>2431</v>
      </c>
      <c r="C23" s="19">
        <v>4558168</v>
      </c>
      <c r="D23" s="20" t="s">
        <v>56</v>
      </c>
      <c r="E23" s="20" t="s">
        <v>38</v>
      </c>
      <c r="F23" s="21">
        <v>1</v>
      </c>
      <c r="G23" s="21" t="s">
        <v>39</v>
      </c>
      <c r="H23" s="54" t="s">
        <v>40</v>
      </c>
      <c r="I23" s="54"/>
      <c r="J23" s="21" t="s">
        <v>41</v>
      </c>
      <c r="K23" s="55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50</v>
      </c>
      <c r="B24" s="25">
        <v>63868</v>
      </c>
      <c r="C24" s="25">
        <v>4535737</v>
      </c>
      <c r="D24" s="26" t="s">
        <v>57</v>
      </c>
      <c r="E24" s="26" t="s">
        <v>38</v>
      </c>
      <c r="F24" s="27">
        <v>4</v>
      </c>
      <c r="G24" s="27" t="s">
        <v>39</v>
      </c>
      <c r="H24" s="56" t="s">
        <v>40</v>
      </c>
      <c r="I24" s="56"/>
      <c r="J24" s="27" t="s">
        <v>41</v>
      </c>
      <c r="K24" s="57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50</v>
      </c>
      <c r="B25" s="19">
        <v>2540</v>
      </c>
      <c r="C25" s="19">
        <v>4211632</v>
      </c>
      <c r="D25" s="20" t="s">
        <v>58</v>
      </c>
      <c r="E25" s="20" t="s">
        <v>45</v>
      </c>
      <c r="F25" s="21">
        <v>4</v>
      </c>
      <c r="G25" s="21" t="s">
        <v>39</v>
      </c>
      <c r="H25" s="54" t="s">
        <v>40</v>
      </c>
      <c r="I25" s="54"/>
      <c r="J25" s="21" t="s">
        <v>41</v>
      </c>
      <c r="K25" s="55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50</v>
      </c>
      <c r="B26" s="25">
        <v>3176</v>
      </c>
      <c r="C26" s="25">
        <v>4225733</v>
      </c>
      <c r="D26" s="26" t="s">
        <v>59</v>
      </c>
      <c r="E26" s="26" t="s">
        <v>52</v>
      </c>
      <c r="F26" s="27">
        <v>1</v>
      </c>
      <c r="G26" s="27" t="s">
        <v>39</v>
      </c>
      <c r="H26" s="56" t="s">
        <v>40</v>
      </c>
      <c r="I26" s="56"/>
      <c r="J26" s="27" t="s">
        <v>41</v>
      </c>
      <c r="K26" s="57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60</v>
      </c>
      <c r="B27" s="19">
        <v>49668</v>
      </c>
      <c r="C27" s="19">
        <v>4224793</v>
      </c>
      <c r="D27" s="20" t="s">
        <v>61</v>
      </c>
      <c r="E27" s="20" t="s">
        <v>62</v>
      </c>
      <c r="F27" s="21">
        <v>1</v>
      </c>
      <c r="G27" s="21" t="s">
        <v>39</v>
      </c>
      <c r="H27" s="54" t="s">
        <v>40</v>
      </c>
      <c r="I27" s="54"/>
      <c r="J27" s="21" t="s">
        <v>41</v>
      </c>
      <c r="K27" s="55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63</v>
      </c>
      <c r="B28" s="25">
        <v>32123</v>
      </c>
      <c r="C28" s="25">
        <v>4211573</v>
      </c>
      <c r="D28" s="26" t="s">
        <v>64</v>
      </c>
      <c r="E28" s="26" t="s">
        <v>45</v>
      </c>
      <c r="F28" s="27">
        <v>4</v>
      </c>
      <c r="G28" s="27" t="s">
        <v>39</v>
      </c>
      <c r="H28" s="56" t="s">
        <v>40</v>
      </c>
      <c r="I28" s="56"/>
      <c r="J28" s="27" t="s">
        <v>41</v>
      </c>
      <c r="K28" s="57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63</v>
      </c>
      <c r="B29" s="19">
        <v>6590</v>
      </c>
      <c r="C29" s="19">
        <v>4211622</v>
      </c>
      <c r="D29" s="20" t="s">
        <v>65</v>
      </c>
      <c r="E29" s="20" t="s">
        <v>45</v>
      </c>
      <c r="F29" s="21">
        <v>8</v>
      </c>
      <c r="G29" s="21" t="s">
        <v>39</v>
      </c>
      <c r="H29" s="54" t="s">
        <v>40</v>
      </c>
      <c r="I29" s="54"/>
      <c r="J29" s="21" t="s">
        <v>41</v>
      </c>
      <c r="K29" s="55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66</v>
      </c>
      <c r="B30" s="25">
        <v>3957</v>
      </c>
      <c r="C30" s="25">
        <v>4211473</v>
      </c>
      <c r="D30" s="26" t="s">
        <v>67</v>
      </c>
      <c r="E30" s="26" t="s">
        <v>45</v>
      </c>
      <c r="F30" s="27">
        <v>4</v>
      </c>
      <c r="G30" s="27" t="s">
        <v>39</v>
      </c>
      <c r="H30" s="56" t="s">
        <v>40</v>
      </c>
      <c r="I30" s="56"/>
      <c r="J30" s="27" t="s">
        <v>41</v>
      </c>
      <c r="K30" s="57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58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gilles naeyaert</cp:lastModifiedBy>
  <dcterms:created xsi:type="dcterms:W3CDTF">2019-03-11T15:10:46Z</dcterms:created>
  <dcterms:modified xsi:type="dcterms:W3CDTF">2019-06-16T18:32:58Z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1c8071e0-b28d-4c34-8ebc-3a7f49f9cf83</vt:lpwstr>
  </property>
</Properties>
</file>