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dejon\OneDrive - Hogeschool West-Vlaanderen\2018-2019\S2\Project 1\Algemeen\"/>
    </mc:Choice>
  </mc:AlternateContent>
  <xr:revisionPtr revIDLastSave="136" documentId="13_ncr:1_{5FE5118A-B68E-A140-BB70-DA4BBC0D6920}" xr6:coauthVersionLast="43" xr6:coauthVersionMax="43" xr10:uidLastSave="{A97D80F4-0A0E-41BF-87C2-CAD230EA2AEE}"/>
  <bookViews>
    <workbookView xWindow="-93" yWindow="-93" windowWidth="25786" windowHeight="14586" tabRatio="500" xr2:uid="{00000000-000D-0000-FFFF-FFFF00000000}"/>
  </bookViews>
  <sheets>
    <sheet name="BillOfMaterials" sheetId="1" r:id="rId1"/>
    <sheet name="Revisions" sheetId="2" r:id="rId2"/>
    <sheet name="Example" sheetId="3" r:id="rId3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9" i="1" l="1"/>
  <c r="C8" i="1" s="1"/>
  <c r="J15" i="1"/>
  <c r="J29" i="1" s="1"/>
  <c r="C9" i="1" s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N31" i="3"/>
  <c r="M31" i="3"/>
  <c r="E8" i="3"/>
  <c r="F31" i="3"/>
  <c r="E7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4" authorId="0" shapeId="0" xr:uid="{00000000-0006-0000-0000-000001000000}">
      <text>
        <r>
          <rPr>
            <sz val="11"/>
            <color rgb="FF000000"/>
            <rFont val="Arial"/>
          </rPr>
          <t>clodim7:nu nog niet invullen; hier zet je aan het eind wat het eindelijk geworden 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0" authorId="0" shapeId="0" xr:uid="{00000000-0006-0000-0200-000001000000}">
      <text>
        <r>
          <rPr>
            <sz val="11"/>
            <color rgb="FF000000"/>
            <rFont val="Arial"/>
          </rPr>
          <t>clodim7:
gebruk zotero</t>
        </r>
      </text>
    </comment>
    <comment ref="M10" authorId="0" shapeId="0" xr:uid="{00000000-0006-0000-0200-000002000000}">
      <text>
        <r>
          <rPr>
            <sz val="11"/>
            <color rgb="FF000000"/>
            <rFont val="Arial"/>
          </rPr>
          <t>clodim7:
zet de prijs van duurste alternatief</t>
        </r>
      </text>
    </comment>
    <comment ref="N10" authorId="0" shapeId="0" xr:uid="{00000000-0006-0000-0200-000003000000}">
      <text>
        <r>
          <rPr>
            <sz val="11"/>
            <color rgb="FF000000"/>
            <rFont val="Arial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<sst xmlns="http://schemas.openxmlformats.org/spreadsheetml/2006/main" count="196" uniqueCount="93">
  <si>
    <t>CLASS:</t>
  </si>
  <si>
    <t>1NMCT2</t>
  </si>
  <si>
    <t>NAME:</t>
  </si>
  <si>
    <t>De Meyer</t>
  </si>
  <si>
    <t xml:space="preserve">FIRSTNAME: </t>
  </si>
  <si>
    <t>Jonas</t>
  </si>
  <si>
    <t>Assembly Name :</t>
  </si>
  <si>
    <t>Smart Lokaal</t>
  </si>
  <si>
    <t>Assembly Revision :</t>
  </si>
  <si>
    <t>Approval Date :</t>
  </si>
  <si>
    <t>Part Count :</t>
  </si>
  <si>
    <t>Total Cost :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</si>
  <si>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</si>
  <si>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</si>
  <si>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</si>
  <si>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</si>
  <si>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</si>
  <si>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</si>
  <si>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</si>
  <si>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</si>
  <si>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</si>
  <si>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</si>
  <si>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</si>
  <si>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Raspberry Pi 3 model B</t>
  </si>
  <si>
    <t>Raspberry Pi to control the entire system</t>
  </si>
  <si>
    <t>https://www.banggood.com/Raspberry-Pi-3-Model-B-ARM-Cortex-A53-CPU-1_2GHz-64-Bit-Quad-Core-1GB-RAM-10-Times-B-p-1041862.html?rmmds=search&amp;cur_warehouse=CN</t>
  </si>
  <si>
    <t>Total</t>
  </si>
  <si>
    <t>Revision History</t>
  </si>
  <si>
    <t>Revision Summary</t>
  </si>
  <si>
    <t>Approval Date</t>
  </si>
  <si>
    <t>Bill of Materials for LEGO® Design</t>
  </si>
  <si>
    <t>Mini X-Wing™</t>
  </si>
  <si>
    <t>[42]</t>
  </si>
  <si>
    <t>Assembly Number :</t>
  </si>
  <si>
    <t>Custom</t>
  </si>
  <si>
    <t>Pieces :</t>
  </si>
  <si>
    <t>Category</t>
  </si>
  <si>
    <t>Elem ID</t>
  </si>
  <si>
    <t>Color</t>
  </si>
  <si>
    <t>Alternative available from</t>
  </si>
  <si>
    <t>Action?</t>
  </si>
  <si>
    <t>Picture</t>
  </si>
  <si>
    <t>max Cost</t>
  </si>
  <si>
    <t>Bricks, Sloping</t>
  </si>
  <si>
    <t>ROOF TILE 1X1X2/3, ABS</t>
  </si>
  <si>
    <t>1 - White</t>
  </si>
  <si>
    <t>nephew</t>
  </si>
  <si>
    <t xml:space="preserve">4500069: Plate 1X2 W. 1 Knob | Brickset: LEGO set guide and database. (n.d.). Retrieved 21 February 2017, from http://brickset.com/parts/4500069
</t>
  </si>
  <si>
    <t>each</t>
  </si>
  <si>
    <t>Plates</t>
  </si>
  <si>
    <t>PLATE 1X1</t>
  </si>
  <si>
    <t>PLATE 1X2</t>
  </si>
  <si>
    <t>194 - Medium Stone Grey</t>
  </si>
  <si>
    <t>PLATE 1X2 W. 1 KNOB</t>
  </si>
  <si>
    <t>PLATE 1X3</t>
  </si>
  <si>
    <t>21 - Bright Red</t>
  </si>
  <si>
    <t>PLATE 2X2</t>
  </si>
  <si>
    <t>Plates, Special</t>
  </si>
  <si>
    <t>PLATE 1X1 ROUND</t>
  </si>
  <si>
    <t>199 - Dark Stone Grey</t>
  </si>
  <si>
    <t>FLAT TILE 1X1</t>
  </si>
  <si>
    <t>RADIATOR GRILLE 1X2</t>
  </si>
  <si>
    <t>PLATE 1X1 W/HOLDER VERTICAL</t>
  </si>
  <si>
    <t>FLAT TILE 1X4</t>
  </si>
  <si>
    <t>PLATE 2X1 W/HOLDER,VERTICAL</t>
  </si>
  <si>
    <t>PLATE 1X2 W. STICK</t>
  </si>
  <si>
    <t>COUPLING PLATE 2X2</t>
  </si>
  <si>
    <t>Bricks, Special</t>
  </si>
  <si>
    <t>PLATE 1X1 W/TOOTH</t>
  </si>
  <si>
    <t>5 - Brick Yellow</t>
  </si>
  <si>
    <t>Technic</t>
  </si>
  <si>
    <t>1/2 BUSH</t>
  </si>
  <si>
    <t>BUSH FOR CROSS AXLE</t>
  </si>
  <si>
    <t>Accessories</t>
  </si>
  <si>
    <t>STICK/AERIAL</t>
  </si>
  <si>
    <t>https://nl.aliexpress.com/item/DC-5-v-6-v-Mini-Kleine-Size-Solenoid-Elektromagnetische-Elektrische-Controle-Kast-Lade-Slot-voor/32898639283.html?spm=a2g0z.search0104.3.22.661e6e31irznHN&amp;transAbTest=ae803_4&amp;ws_ab_test=searchweb0_0%2Csearchweb201602_7_10065_10068_319_317_10696_10084_453_10083_454_10618_10304_10307_10820_10821_537_10302_536_10902_10843_10059_10884_10887_321_322_10103%2Csearchweb201603_56%2CppcSwitch_0&amp;algo_pvid=f7937344-7e6c-48bf-83d5-65858b4d895f&amp;algo_expid=f7937344-7e6c-48bf-83d5-65858b4d895f-3</t>
  </si>
  <si>
    <t>-</t>
  </si>
  <si>
    <t>RFID-sensor</t>
  </si>
  <si>
    <t>https://nl.aliexpress.com/item/Hoge-Kwaliteit-MFRC-522-RC522-RFID-NFC-Reader-RF-Ic-kaart-Inductieve-Sensor-Module-Voor-Arduino/32915918749.html?spm=a2g0z.search0104.3.8.481d5cf6heZGY5&amp;transAbTest=ae803_4&amp;ws_ab_test=searchweb0_0%2Csearchweb201602_7_10065_10068_319_317_10696_10084_453_10083_454_10618_10304_10307_10820_10821_537_10302_536_10902_10843_10059_10884_10887_321_322_10103%2Csearchweb201603_56%2CppcSwitch_0&amp;algo_pvid=d3dc2850-8be4-4dc6-9309-7a66f5fd981b&amp;algo_expid=d3dc2850-8be4-4dc6-9309-7a66f5fd981b-1</t>
  </si>
  <si>
    <t>Exit button</t>
  </si>
  <si>
    <t>https://nl.aliexpress.com/item/811B-Deur-access-control-exit-automatisch-restroration-push-release-voor-access-systeem-nomal-open-signaal/32920898437.html?spm=a2g0z.search0104.3.8.12591480is82Sd&amp;transAbTest=ae803_4&amp;ws_ab_test=searchweb0_0%2Csearchweb201602_7_10065_10068_319_317_10696_10084_453_10083_454_10618_10304_10307_10820_10821_537_10302_536_10902_10843_10059_10884_10887_321_322_10103%2Csearchweb201603_56%2CppcSwitch_0&amp;algo_pvid=ef79c0fc-22ed-4088-9443-f753186ac470&amp;algo_expid=ef79c0fc-22ed-4088-9443-f753186ac470-1</t>
  </si>
  <si>
    <t>https://www.adafruit.com/product/3845</t>
  </si>
  <si>
    <t>keypad</t>
  </si>
  <si>
    <t>Velleman VMA431</t>
  </si>
  <si>
    <t>5V electromagnet</t>
  </si>
  <si>
    <t>https://passivcomponents.com/vma431</t>
  </si>
  <si>
    <t>Multiplex</t>
  </si>
  <si>
    <t>Multiplex for the housing</t>
  </si>
  <si>
    <t>Scraps laying around my house</t>
  </si>
  <si>
    <t>RFID sensor together with one FOB and one card</t>
  </si>
  <si>
    <t>sd card</t>
  </si>
  <si>
    <t>sd card for the raspbian os</t>
  </si>
  <si>
    <t>https://www.coolblue.be/nl/product/796248/sandisk-microsdhc-ultra-16gb-98mb-s-cl10-a1-sd-adapter.html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</si>
</sst>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[$$-409]* #,##0.00_);_([$$-409]* \(#,##0.00\);_([$$-409]* &quot;-&quot;??_);_(@_)"/>
    <numFmt numFmtId="169" formatCode="[$-409]d\-mmm\-yy"/>
  </numFmts>
  <fonts count="17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sz val="18"/>
      <name val="Ubuntu"/>
    </font>
    <font>
      <b/>
      <sz val="11"/>
      <color rgb="FFFFFFFF"/>
      <name val="Ubuntu"/>
    </font>
    <font>
      <sz val="11"/>
      <color rgb="FF000000"/>
      <name val="Ubuntu"/>
    </font>
    <font>
      <b/>
      <sz val="22"/>
      <color rgb="FF2B4575"/>
      <name val="Ubuntu"/>
    </font>
    <font>
      <b/>
      <sz val="18"/>
      <color rgb="FF273359"/>
      <name val="Ubuntu"/>
    </font>
    <font>
      <sz val="10"/>
      <color rgb="FFFFFFFF"/>
      <name val="Ubuntu"/>
    </font>
    <font>
      <u/>
      <sz val="11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0" fontId="8" fillId="3" borderId="0" xfId="0" applyFont="1" applyFill="1" applyAlignment="1">
      <alignment vertical="top"/>
    </xf>
    <xf numFmtId="168" fontId="8" fillId="4" borderId="0" xfId="0" applyNumberFormat="1" applyFont="1" applyFill="1" applyAlignment="1">
      <alignment horizontal="center" vertical="top"/>
    </xf>
    <xf numFmtId="168" fontId="2" fillId="4" borderId="0" xfId="0" applyNumberFormat="1" applyFont="1" applyFill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0" fontId="8" fillId="5" borderId="0" xfId="0" applyFont="1" applyFill="1" applyAlignment="1">
      <alignment vertical="top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168" fontId="9" fillId="4" borderId="0" xfId="0" applyNumberFormat="1" applyFont="1" applyFill="1" applyAlignment="1">
      <alignment horizontal="center"/>
    </xf>
    <xf numFmtId="0" fontId="10" fillId="0" borderId="0" xfId="0" applyFo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69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69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/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/>
    <xf numFmtId="168" fontId="2" fillId="4" borderId="0" xfId="0" applyNumberFormat="1" applyFont="1" applyFill="1" applyAlignment="1">
      <alignment horizontal="center"/>
    </xf>
    <xf numFmtId="165" fontId="8" fillId="4" borderId="0" xfId="0" applyNumberFormat="1" applyFont="1" applyFill="1" applyAlignment="1">
      <alignment horizontal="center" vertical="top"/>
    </xf>
    <xf numFmtId="165" fontId="2" fillId="4" borderId="0" xfId="0" applyNumberFormat="1" applyFont="1" applyFill="1" applyAlignment="1">
      <alignment horizontal="center" vertical="top"/>
    </xf>
    <xf numFmtId="165" fontId="9" fillId="4" borderId="0" xfId="0" applyNumberFormat="1" applyFont="1" applyFill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6" fillId="3" borderId="0" xfId="1" applyFill="1" applyAlignment="1">
      <alignment horizontal="center" vertical="top"/>
    </xf>
    <xf numFmtId="165" fontId="8" fillId="3" borderId="0" xfId="0" applyNumberFormat="1" applyFont="1" applyFill="1" applyAlignment="1">
      <alignment vertical="top"/>
    </xf>
    <xf numFmtId="0" fontId="16" fillId="5" borderId="0" xfId="1" applyFill="1" applyAlignment="1">
      <alignment horizontal="center" vertical="top"/>
    </xf>
    <xf numFmtId="165" fontId="8" fillId="5" borderId="0" xfId="0" applyNumberFormat="1" applyFont="1" applyFill="1" applyAlignment="1">
      <alignment vertical="top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 xr9:uid="{D4F92581-2A52-4F6B-9803-3A0484B81312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6</xdr:col>
      <xdr:colOff>1647825</xdr:colOff>
      <xdr:row>10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8862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45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3" name="Rechthoek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4" name="AutoVorm 1">
          <a:extLst>
            <a:ext uri="{FF2B5EF4-FFF2-40B4-BE49-F238E27FC236}">
              <a16:creationId xmlns:a16="http://schemas.microsoft.com/office/drawing/2014/main" id="{7CFE528B-9C3F-406C-8760-CBD84FAA2D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317500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DFDBB345-16BA-6F4E-A9A7-54EC91512B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317500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CB0FA4FC-632C-6C46-A33A-5534DC703F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211667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81A79BFD-56FB-4B8A-AAFB-D3E071C811D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211667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B9ACC1F0-B61E-42F1-9AD2-BCDBA292DC4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C631DC22-58E6-4E76-ACFE-D051225EB5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211667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C9C22B33-9669-44FF-9987-20DED818EF0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10</xdr:row>
      <xdr:rowOff>0</xdr:rowOff>
    </xdr:from>
    <xdr:to>
      <xdr:col>10</xdr:col>
      <xdr:colOff>771525</xdr:colOff>
      <xdr:row>10</xdr:row>
      <xdr:rowOff>609600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11</xdr:row>
      <xdr:rowOff>0</xdr:rowOff>
    </xdr:from>
    <xdr:to>
      <xdr:col>10</xdr:col>
      <xdr:colOff>771525</xdr:colOff>
      <xdr:row>11</xdr:row>
      <xdr:rowOff>609600</xdr:rowOff>
    </xdr:to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12</xdr:row>
      <xdr:rowOff>0</xdr:rowOff>
    </xdr:from>
    <xdr:to>
      <xdr:col>10</xdr:col>
      <xdr:colOff>771525</xdr:colOff>
      <xdr:row>12</xdr:row>
      <xdr:rowOff>609600</xdr:rowOff>
    </xdr:to>
    <xdr:pic>
      <xdr:nvPicPr>
        <xdr:cNvPr id="4" name="image0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13</xdr:row>
      <xdr:rowOff>0</xdr:rowOff>
    </xdr:from>
    <xdr:to>
      <xdr:col>10</xdr:col>
      <xdr:colOff>771525</xdr:colOff>
      <xdr:row>13</xdr:row>
      <xdr:rowOff>609600</xdr:rowOff>
    </xdr:to>
    <xdr:pic>
      <xdr:nvPicPr>
        <xdr:cNvPr id="5" name="image07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14</xdr:row>
      <xdr:rowOff>0</xdr:rowOff>
    </xdr:from>
    <xdr:to>
      <xdr:col>10</xdr:col>
      <xdr:colOff>771525</xdr:colOff>
      <xdr:row>14</xdr:row>
      <xdr:rowOff>609600</xdr:rowOff>
    </xdr:to>
    <xdr:pic>
      <xdr:nvPicPr>
        <xdr:cNvPr id="6" name="image0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15</xdr:row>
      <xdr:rowOff>0</xdr:rowOff>
    </xdr:from>
    <xdr:to>
      <xdr:col>10</xdr:col>
      <xdr:colOff>771525</xdr:colOff>
      <xdr:row>15</xdr:row>
      <xdr:rowOff>609600</xdr:rowOff>
    </xdr:to>
    <xdr:pic>
      <xdr:nvPicPr>
        <xdr:cNvPr id="7" name="image0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16</xdr:row>
      <xdr:rowOff>0</xdr:rowOff>
    </xdr:from>
    <xdr:to>
      <xdr:col>10</xdr:col>
      <xdr:colOff>771525</xdr:colOff>
      <xdr:row>16</xdr:row>
      <xdr:rowOff>609600</xdr:rowOff>
    </xdr:to>
    <xdr:pic>
      <xdr:nvPicPr>
        <xdr:cNvPr id="8" name="image05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17</xdr:row>
      <xdr:rowOff>0</xdr:rowOff>
    </xdr:from>
    <xdr:to>
      <xdr:col>10</xdr:col>
      <xdr:colOff>771525</xdr:colOff>
      <xdr:row>17</xdr:row>
      <xdr:rowOff>609600</xdr:rowOff>
    </xdr:to>
    <xdr:pic>
      <xdr:nvPicPr>
        <xdr:cNvPr id="9" name="image08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18</xdr:row>
      <xdr:rowOff>0</xdr:rowOff>
    </xdr:from>
    <xdr:to>
      <xdr:col>10</xdr:col>
      <xdr:colOff>771525</xdr:colOff>
      <xdr:row>18</xdr:row>
      <xdr:rowOff>609600</xdr:rowOff>
    </xdr:to>
    <xdr:pic>
      <xdr:nvPicPr>
        <xdr:cNvPr id="10" name="image06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19</xdr:row>
      <xdr:rowOff>0</xdr:rowOff>
    </xdr:from>
    <xdr:to>
      <xdr:col>10</xdr:col>
      <xdr:colOff>771525</xdr:colOff>
      <xdr:row>19</xdr:row>
      <xdr:rowOff>609600</xdr:rowOff>
    </xdr:to>
    <xdr:pic>
      <xdr:nvPicPr>
        <xdr:cNvPr id="11" name="image09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20</xdr:row>
      <xdr:rowOff>0</xdr:rowOff>
    </xdr:from>
    <xdr:to>
      <xdr:col>10</xdr:col>
      <xdr:colOff>771525</xdr:colOff>
      <xdr:row>20</xdr:row>
      <xdr:rowOff>609600</xdr:rowOff>
    </xdr:to>
    <xdr:pic>
      <xdr:nvPicPr>
        <xdr:cNvPr id="12" name="image16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21</xdr:row>
      <xdr:rowOff>0</xdr:rowOff>
    </xdr:from>
    <xdr:to>
      <xdr:col>10</xdr:col>
      <xdr:colOff>771525</xdr:colOff>
      <xdr:row>21</xdr:row>
      <xdr:rowOff>609600</xdr:rowOff>
    </xdr:to>
    <xdr:pic>
      <xdr:nvPicPr>
        <xdr:cNvPr id="13" name="image19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22</xdr:row>
      <xdr:rowOff>0</xdr:rowOff>
    </xdr:from>
    <xdr:to>
      <xdr:col>10</xdr:col>
      <xdr:colOff>771525</xdr:colOff>
      <xdr:row>22</xdr:row>
      <xdr:rowOff>609600</xdr:rowOff>
    </xdr:to>
    <xdr:pic>
      <xdr:nvPicPr>
        <xdr:cNvPr id="14" name="image12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23</xdr:row>
      <xdr:rowOff>0</xdr:rowOff>
    </xdr:from>
    <xdr:to>
      <xdr:col>10</xdr:col>
      <xdr:colOff>771525</xdr:colOff>
      <xdr:row>23</xdr:row>
      <xdr:rowOff>609600</xdr:rowOff>
    </xdr:to>
    <xdr:pic>
      <xdr:nvPicPr>
        <xdr:cNvPr id="15" name="image13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27</xdr:row>
      <xdr:rowOff>0</xdr:rowOff>
    </xdr:from>
    <xdr:to>
      <xdr:col>10</xdr:col>
      <xdr:colOff>771525</xdr:colOff>
      <xdr:row>27</xdr:row>
      <xdr:rowOff>609600</xdr:rowOff>
    </xdr:to>
    <xdr:pic>
      <xdr:nvPicPr>
        <xdr:cNvPr id="16" name="image11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29</xdr:row>
      <xdr:rowOff>0</xdr:rowOff>
    </xdr:from>
    <xdr:to>
      <xdr:col>10</xdr:col>
      <xdr:colOff>771525</xdr:colOff>
      <xdr:row>29</xdr:row>
      <xdr:rowOff>609600</xdr:rowOff>
    </xdr:to>
    <xdr:pic>
      <xdr:nvPicPr>
        <xdr:cNvPr id="17" name="image20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28</xdr:row>
      <xdr:rowOff>9525</xdr:rowOff>
    </xdr:from>
    <xdr:to>
      <xdr:col>10</xdr:col>
      <xdr:colOff>771525</xdr:colOff>
      <xdr:row>29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609600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26</xdr:row>
      <xdr:rowOff>0</xdr:rowOff>
    </xdr:from>
    <xdr:to>
      <xdr:col>10</xdr:col>
      <xdr:colOff>762000</xdr:colOff>
      <xdr:row>26</xdr:row>
      <xdr:rowOff>609600</xdr:rowOff>
    </xdr:to>
    <xdr:pic>
      <xdr:nvPicPr>
        <xdr:cNvPr id="19" name="image14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25</xdr:row>
      <xdr:rowOff>0</xdr:rowOff>
    </xdr:from>
    <xdr:to>
      <xdr:col>10</xdr:col>
      <xdr:colOff>762000</xdr:colOff>
      <xdr:row>25</xdr:row>
      <xdr:rowOff>609600</xdr:rowOff>
    </xdr:to>
    <xdr:pic>
      <xdr:nvPicPr>
        <xdr:cNvPr id="20" name="image18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171450</xdr:colOff>
      <xdr:row>24</xdr:row>
      <xdr:rowOff>0</xdr:rowOff>
    </xdr:from>
    <xdr:to>
      <xdr:col>10</xdr:col>
      <xdr:colOff>781050</xdr:colOff>
      <xdr:row>24</xdr:row>
      <xdr:rowOff>609600</xdr:rowOff>
    </xdr:to>
    <xdr:pic>
      <xdr:nvPicPr>
        <xdr:cNvPr id="21" name="image15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314325</xdr:colOff>
      <xdr:row>0</xdr:row>
      <xdr:rowOff>152400</xdr:rowOff>
    </xdr:from>
    <xdr:to>
      <xdr:col>8</xdr:col>
      <xdr:colOff>714375</xdr:colOff>
      <xdr:row>8</xdr:row>
      <xdr:rowOff>66675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2657475" cy="1476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3" name="Rechthoek 3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4" name="AutoVorm 3">
          <a:extLst>
            <a:ext uri="{FF2B5EF4-FFF2-40B4-BE49-F238E27FC236}">
              <a16:creationId xmlns:a16="http://schemas.microsoft.com/office/drawing/2014/main" id="{97B48DF5-029F-4580-B1FE-94D3284FA7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584200</xdr:colOff>
      <xdr:row>21</xdr:row>
      <xdr:rowOff>508000</xdr:rowOff>
    </xdr:to>
    <xdr:sp macro="" textlink="">
      <xdr:nvSpPr>
        <xdr:cNvPr id="25" name="AutoShape 3">
          <a:extLst>
            <a:ext uri="{FF2B5EF4-FFF2-40B4-BE49-F238E27FC236}">
              <a16:creationId xmlns:a16="http://schemas.microsoft.com/office/drawing/2014/main" id="{112CDC47-4875-1F40-99C5-D812D24E89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584200</xdr:colOff>
      <xdr:row>21</xdr:row>
      <xdr:rowOff>508000</xdr:rowOff>
    </xdr:to>
    <xdr:sp macro="" textlink="">
      <xdr:nvSpPr>
        <xdr:cNvPr id="26" name="AutoShape 3">
          <a:extLst>
            <a:ext uri="{FF2B5EF4-FFF2-40B4-BE49-F238E27FC236}">
              <a16:creationId xmlns:a16="http://schemas.microsoft.com/office/drawing/2014/main" id="{BD359304-4F43-9C4E-95B7-680E55F745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605367</xdr:colOff>
      <xdr:row>21</xdr:row>
      <xdr:rowOff>427567</xdr:rowOff>
    </xdr:to>
    <xdr:sp macro="" textlink="">
      <xdr:nvSpPr>
        <xdr:cNvPr id="27" name="AutoShape 3">
          <a:extLst>
            <a:ext uri="{FF2B5EF4-FFF2-40B4-BE49-F238E27FC236}">
              <a16:creationId xmlns:a16="http://schemas.microsoft.com/office/drawing/2014/main" id="{ADBCEE2C-7ABD-4373-9434-4767ED65E2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605367</xdr:colOff>
      <xdr:row>21</xdr:row>
      <xdr:rowOff>427567</xdr:rowOff>
    </xdr:to>
    <xdr:sp macro="" textlink="">
      <xdr:nvSpPr>
        <xdr:cNvPr id="28" name="AutoShape 3">
          <a:extLst>
            <a:ext uri="{FF2B5EF4-FFF2-40B4-BE49-F238E27FC236}">
              <a16:creationId xmlns:a16="http://schemas.microsoft.com/office/drawing/2014/main" id="{608D43F3-7FD4-420E-99A4-B30DD583F79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9" name="AutoShape 3">
          <a:extLst>
            <a:ext uri="{FF2B5EF4-FFF2-40B4-BE49-F238E27FC236}">
              <a16:creationId xmlns:a16="http://schemas.microsoft.com/office/drawing/2014/main" id="{493C2E69-228D-454D-9E9E-AB65F78BFC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605367</xdr:colOff>
      <xdr:row>21</xdr:row>
      <xdr:rowOff>427567</xdr:rowOff>
    </xdr:to>
    <xdr:sp macro="" textlink="">
      <xdr:nvSpPr>
        <xdr:cNvPr id="30" name="AutoShape 3">
          <a:extLst>
            <a:ext uri="{FF2B5EF4-FFF2-40B4-BE49-F238E27FC236}">
              <a16:creationId xmlns:a16="http://schemas.microsoft.com/office/drawing/2014/main" id="{586CD2AC-0218-4C62-AD41-2ED4AF7400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olblue.be/nl/product/796248/sandisk-microsdhc-ultra-16gb-98mb-s-cl10-a1-sd-adapter.html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passivcomponents.com/vma431" TargetMode="External"/><Relationship Id="rId1" Type="http://schemas.openxmlformats.org/officeDocument/2006/relationships/hyperlink" Target="https://www.banggood.com/Raspberry-Pi-3-Model-B-ARM-Cortex-A53-CPU-1_2GHz-64-Bit-Quad-Core-1GB-RAM-10-Times-B-p-1041862.html?rmmds=search&amp;cur_warehouse=CN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showGridLines="0" tabSelected="1" topLeftCell="A7" workbookViewId="0">
      <selection activeCell="L17" sqref="L17"/>
    </sheetView>
  </sheetViews>
  <sheetFormatPr defaultColWidth="15.109375" defaultRowHeight="15" customHeight="1"/>
  <cols>
    <col min="1" max="1" width="8" customWidth="1"/>
    <col min="2" max="2" width="24" customWidth="1"/>
    <col min="3" max="3" width="19.38671875" customWidth="1"/>
    <col min="4" max="4" width="8.609375" customWidth="1"/>
    <col min="5" max="5" width="8.109375" customWidth="1"/>
    <col min="6" max="6" width="34.38671875" customWidth="1"/>
    <col min="7" max="7" width="24.609375" customWidth="1"/>
    <col min="8" max="8" width="6.38671875" customWidth="1"/>
    <col min="9" max="10" width="8.609375" customWidth="1"/>
    <col min="11" max="11" width="8.38671875" customWidth="1"/>
    <col min="12" max="12" width="22.609375" customWidth="1"/>
    <col min="13" max="13" width="10.109375" customWidth="1"/>
    <col min="14" max="14" width="14.38671875" customWidth="1"/>
    <col min="15" max="26" width="8.88671875" customWidth="1"/>
  </cols>
  <sheetData>
    <row r="1" spans="1:26" ht="13.5" customHeight="1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"/>
      <c r="B2" s="3" t="s">
        <v>0</v>
      </c>
      <c r="C2" s="2" t="s">
        <v>1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/>
      <c r="B3" s="3" t="s">
        <v>2</v>
      </c>
      <c r="C3" s="2" t="s">
        <v>3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3" t="s">
        <v>4</v>
      </c>
      <c r="C4" s="2" t="s">
        <v>5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3" t="s">
        <v>6</v>
      </c>
      <c r="C5" s="4" t="s">
        <v>7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3" t="s">
        <v>8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3" t="s">
        <v>9</v>
      </c>
      <c r="C7" s="8"/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3" t="s">
        <v>10</v>
      </c>
      <c r="C8" s="10">
        <f>BillOfMaterials!$E$29</f>
        <v>6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3" t="s">
        <v>11</v>
      </c>
      <c r="C9" s="60">
        <f>BillOfMaterials!$J$29</f>
        <v>63.050000000000004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12"/>
      <c r="C10" s="13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"/>
      <c r="B11" s="12"/>
      <c r="C11" s="13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"/>
      <c r="B12" s="12"/>
      <c r="C12" s="13"/>
      <c r="D12" s="2"/>
      <c r="E12" s="9"/>
      <c r="F12" s="9"/>
      <c r="G12" s="9"/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14" t="s">
        <v>12</v>
      </c>
      <c r="B14" s="14" t="s">
        <v>13</v>
      </c>
      <c r="C14" s="14" t="s">
        <v>14</v>
      </c>
      <c r="D14" s="15" t="s">
        <v>15</v>
      </c>
      <c r="E14" s="16" t="s">
        <v>16</v>
      </c>
      <c r="F14" s="16" t="s">
        <v>17</v>
      </c>
      <c r="G14" s="16" t="s">
        <v>18</v>
      </c>
      <c r="H14" s="16" t="s">
        <v>19</v>
      </c>
      <c r="I14" s="16" t="s">
        <v>20</v>
      </c>
      <c r="J14" s="16" t="s">
        <v>21</v>
      </c>
      <c r="K14" s="17" t="s">
        <v>22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18">
        <v>1</v>
      </c>
      <c r="B15" s="19" t="s">
        <v>23</v>
      </c>
      <c r="C15" s="19" t="s">
        <v>24</v>
      </c>
      <c r="D15" s="19">
        <v>1</v>
      </c>
      <c r="E15" s="20">
        <v>1</v>
      </c>
      <c r="F15" s="61" t="s">
        <v>25</v>
      </c>
      <c r="G15" s="61"/>
      <c r="H15" s="20">
        <v>1</v>
      </c>
      <c r="I15" s="62">
        <v>32.49</v>
      </c>
      <c r="J15" s="57">
        <f>BillOfMaterials!$E15*BillOfMaterials!$I15</f>
        <v>32.49</v>
      </c>
      <c r="K15" s="5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4">
        <v>2</v>
      </c>
      <c r="B16" s="25" t="s">
        <v>83</v>
      </c>
      <c r="C16" s="25" t="s">
        <v>84</v>
      </c>
      <c r="D16" s="25">
        <v>2</v>
      </c>
      <c r="E16" s="26">
        <v>1</v>
      </c>
      <c r="F16" s="63" t="s">
        <v>85</v>
      </c>
      <c r="G16" s="63" t="s">
        <v>75</v>
      </c>
      <c r="H16" s="26">
        <v>1</v>
      </c>
      <c r="I16" s="64">
        <v>24.9</v>
      </c>
      <c r="J16" s="57">
        <v>6.08</v>
      </c>
      <c r="K16" s="5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18">
        <v>3</v>
      </c>
      <c r="B17" s="19" t="s">
        <v>86</v>
      </c>
      <c r="C17" s="19" t="s">
        <v>87</v>
      </c>
      <c r="D17" s="19">
        <v>2</v>
      </c>
      <c r="E17" s="20">
        <v>1</v>
      </c>
      <c r="F17" s="61" t="s">
        <v>88</v>
      </c>
      <c r="G17" s="61"/>
      <c r="H17" s="20">
        <v>1</v>
      </c>
      <c r="I17" s="62" t="s">
        <v>76</v>
      </c>
      <c r="J17" s="57" t="s">
        <v>76</v>
      </c>
      <c r="K17" s="5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4">
        <v>4</v>
      </c>
      <c r="B18" s="25" t="s">
        <v>77</v>
      </c>
      <c r="C18" s="25" t="s">
        <v>89</v>
      </c>
      <c r="D18" s="25">
        <v>2</v>
      </c>
      <c r="E18" s="26">
        <v>1</v>
      </c>
      <c r="F18" s="63" t="s">
        <v>78</v>
      </c>
      <c r="G18" s="63"/>
      <c r="H18" s="26">
        <v>1</v>
      </c>
      <c r="I18" s="64">
        <v>2.4900000000000002</v>
      </c>
      <c r="J18" s="57">
        <v>2.4900000000000002</v>
      </c>
      <c r="K18" s="5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18">
        <v>5</v>
      </c>
      <c r="B19" s="19" t="s">
        <v>79</v>
      </c>
      <c r="C19" s="19"/>
      <c r="D19" s="19">
        <v>2</v>
      </c>
      <c r="E19" s="20">
        <v>1</v>
      </c>
      <c r="F19" s="61" t="s">
        <v>80</v>
      </c>
      <c r="G19" s="61"/>
      <c r="H19" s="20"/>
      <c r="I19" s="62">
        <v>1.5</v>
      </c>
      <c r="J19" s="57">
        <v>1.5</v>
      </c>
      <c r="K19" s="58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4">
        <v>6</v>
      </c>
      <c r="B20" s="25" t="s">
        <v>82</v>
      </c>
      <c r="C20" s="25"/>
      <c r="D20" s="25"/>
      <c r="E20" s="26"/>
      <c r="F20" s="63" t="s">
        <v>81</v>
      </c>
      <c r="G20" s="63"/>
      <c r="H20" s="26"/>
      <c r="I20" s="64">
        <v>6.5</v>
      </c>
      <c r="J20" s="57">
        <v>6.5</v>
      </c>
      <c r="K20" s="5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18">
        <v>7</v>
      </c>
      <c r="B21" s="19" t="s">
        <v>90</v>
      </c>
      <c r="C21" s="19" t="s">
        <v>91</v>
      </c>
      <c r="D21" s="19">
        <v>1</v>
      </c>
      <c r="E21" s="20">
        <v>1</v>
      </c>
      <c r="F21" s="61" t="s">
        <v>92</v>
      </c>
      <c r="G21" s="61"/>
      <c r="H21" s="20"/>
      <c r="I21" s="62">
        <v>13.99</v>
      </c>
      <c r="J21" s="57">
        <v>13.99</v>
      </c>
      <c r="K21" s="58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4">
        <v>8</v>
      </c>
      <c r="B22" s="25"/>
      <c r="C22" s="25"/>
      <c r="D22" s="25"/>
      <c r="E22" s="26"/>
      <c r="F22" s="63"/>
      <c r="G22" s="63"/>
      <c r="H22" s="26"/>
      <c r="I22" s="64"/>
      <c r="J22" s="57"/>
      <c r="K22" s="58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18">
        <v>9</v>
      </c>
      <c r="B23" s="19"/>
      <c r="C23" s="19"/>
      <c r="D23" s="19"/>
      <c r="E23" s="20"/>
      <c r="F23" s="61"/>
      <c r="G23" s="61"/>
      <c r="H23" s="20"/>
      <c r="I23" s="62"/>
      <c r="J23" s="57"/>
      <c r="K23" s="58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4">
        <v>10</v>
      </c>
      <c r="B24" s="25"/>
      <c r="C24" s="25"/>
      <c r="D24" s="25"/>
      <c r="E24" s="26"/>
      <c r="F24" s="63"/>
      <c r="G24" s="63"/>
      <c r="H24" s="26"/>
      <c r="I24" s="64"/>
      <c r="J24" s="57"/>
      <c r="K24" s="58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18">
        <v>11</v>
      </c>
      <c r="B25" s="19"/>
      <c r="C25" s="19"/>
      <c r="D25" s="19"/>
      <c r="E25" s="20"/>
      <c r="F25" s="61"/>
      <c r="G25" s="61"/>
      <c r="H25" s="20"/>
      <c r="I25" s="62"/>
      <c r="J25" s="57"/>
      <c r="K25" s="58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24">
        <v>12</v>
      </c>
      <c r="B26" s="25"/>
      <c r="C26" s="25"/>
      <c r="D26" s="25"/>
      <c r="E26" s="26"/>
      <c r="F26" s="63"/>
      <c r="G26" s="63"/>
      <c r="H26" s="26"/>
      <c r="I26" s="64"/>
      <c r="J26" s="57"/>
      <c r="K26" s="58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18">
        <v>13</v>
      </c>
      <c r="B27" s="19"/>
      <c r="C27" s="19"/>
      <c r="D27" s="19"/>
      <c r="E27" s="20"/>
      <c r="F27" s="61"/>
      <c r="G27" s="61"/>
      <c r="H27" s="20"/>
      <c r="I27" s="62"/>
      <c r="J27" s="57"/>
      <c r="K27" s="58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24">
        <v>14</v>
      </c>
      <c r="B28" s="25"/>
      <c r="C28" s="25"/>
      <c r="D28" s="25"/>
      <c r="E28" s="26"/>
      <c r="F28" s="63"/>
      <c r="G28" s="63"/>
      <c r="H28" s="26"/>
      <c r="I28" s="64"/>
      <c r="J28" s="57"/>
      <c r="K28" s="58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>
      <c r="A29" s="29"/>
      <c r="B29" s="29" t="s">
        <v>26</v>
      </c>
      <c r="C29" s="29"/>
      <c r="D29" s="29"/>
      <c r="E29" s="28">
        <f>SUBTOTAL(109,BillOfMaterials!$E$15:$E$27)</f>
        <v>6</v>
      </c>
      <c r="F29" s="28"/>
      <c r="G29" s="28"/>
      <c r="H29" s="28"/>
      <c r="I29" s="29"/>
      <c r="J29" s="59">
        <f>SUBTOTAL(109,BillOfMaterials!$J$15:$J$27)</f>
        <v>63.050000000000004</v>
      </c>
      <c r="K29" s="58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1"/>
      <c r="B30" s="2"/>
      <c r="C30" s="2"/>
      <c r="D30" s="2"/>
      <c r="E30" s="2"/>
      <c r="F30" s="2"/>
      <c r="G30" s="2"/>
      <c r="H30" s="1"/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1"/>
      <c r="B31" s="2"/>
      <c r="C31" s="2"/>
      <c r="D31" s="2"/>
      <c r="E31" s="2"/>
      <c r="F31" s="2"/>
      <c r="G31" s="2"/>
      <c r="H31" s="1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1"/>
      <c r="B32" s="2"/>
      <c r="C32" s="2"/>
      <c r="D32" s="2"/>
      <c r="E32" s="2"/>
      <c r="F32" s="2"/>
      <c r="G32" s="2"/>
      <c r="H32" s="1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1"/>
      <c r="B33" s="2"/>
      <c r="C33" s="2"/>
      <c r="D33" s="2"/>
      <c r="E33" s="1"/>
      <c r="F33" s="1"/>
      <c r="G33" s="1"/>
      <c r="H33" s="1"/>
      <c r="I33" s="1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1"/>
      <c r="B34" s="2"/>
      <c r="C34" s="2"/>
      <c r="D34" s="2"/>
      <c r="E34" s="1"/>
      <c r="F34" s="1"/>
      <c r="G34" s="1"/>
      <c r="H34" s="1"/>
      <c r="I34" s="1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1"/>
      <c r="B991" s="2"/>
      <c r="C991" s="2"/>
      <c r="D991" s="2"/>
      <c r="E991" s="1"/>
      <c r="F991" s="1"/>
      <c r="G991" s="1"/>
      <c r="H991" s="1"/>
      <c r="I991" s="1"/>
      <c r="J991" s="2"/>
      <c r="K991" s="2"/>
      <c r="L991" s="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1"/>
      <c r="B992" s="2"/>
      <c r="C992" s="2"/>
      <c r="D992" s="2"/>
      <c r="E992" s="1"/>
      <c r="F992" s="1"/>
      <c r="G992" s="1"/>
      <c r="H992" s="1"/>
      <c r="I992" s="1"/>
      <c r="J992" s="2"/>
      <c r="K992" s="2"/>
      <c r="L992" s="1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1"/>
      <c r="B993" s="2"/>
      <c r="C993" s="2"/>
      <c r="D993" s="2"/>
      <c r="E993" s="1"/>
      <c r="F993" s="1"/>
      <c r="G993" s="1"/>
      <c r="H993" s="1"/>
      <c r="I993" s="1"/>
      <c r="J993" s="2"/>
      <c r="K993" s="2"/>
      <c r="L993" s="1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</sheetData>
  <hyperlinks>
    <hyperlink ref="F15" r:id="rId1" xr:uid="{5FD81767-245C-4D73-B0E2-F97ABEE36B72}"/>
    <hyperlink ref="F16" r:id="rId2" xr:uid="{43619F2F-9938-405E-AC03-BE6BAD5B40A8}"/>
    <hyperlink ref="F21" r:id="rId3" xr:uid="{5976879D-802A-462D-8839-BB8317B7F564}"/>
  </hyperlinks>
  <pageMargins left="0.7" right="0.7" top="0.75" bottom="0.75" header="0.3" footer="0.3"/>
  <pageSetup paperSize="9" orientation="portrait" verticalDpi="300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A2" sqref="A2"/>
    </sheetView>
  </sheetViews>
  <sheetFormatPr defaultColWidth="15.109375" defaultRowHeight="15" customHeight="1"/>
  <cols>
    <col min="1" max="1" width="11.88671875" customWidth="1"/>
    <col min="2" max="2" width="44.109375" customWidth="1"/>
    <col min="3" max="3" width="20.609375" customWidth="1"/>
    <col min="4" max="26" width="8.88671875" customWidth="1"/>
  </cols>
  <sheetData>
    <row r="1" spans="1:26" ht="21.75" customHeight="1">
      <c r="A1" s="3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2" t="s">
        <v>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2" t="s">
        <v>15</v>
      </c>
      <c r="B6" s="32" t="s">
        <v>28</v>
      </c>
      <c r="C6" s="32" t="s">
        <v>29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33"/>
      <c r="B7" s="34"/>
      <c r="C7" s="3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36"/>
      <c r="B8" s="37"/>
      <c r="C8" s="38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39"/>
      <c r="B9" s="40"/>
      <c r="C9" s="4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42"/>
      <c r="B10" s="43"/>
      <c r="C10" s="4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39"/>
      <c r="B11" s="40"/>
      <c r="C11" s="4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42"/>
      <c r="B12" s="43"/>
      <c r="C12" s="44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39"/>
      <c r="B13" s="40"/>
      <c r="C13" s="4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42"/>
      <c r="B14" s="43"/>
      <c r="C14" s="4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39"/>
      <c r="B15" s="40"/>
      <c r="C15" s="4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42"/>
      <c r="B16" s="43"/>
      <c r="C16" s="4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39"/>
      <c r="B17" s="40"/>
      <c r="C17" s="4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42"/>
      <c r="B18" s="43"/>
      <c r="C18" s="44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39"/>
      <c r="B19" s="40"/>
      <c r="C19" s="4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42"/>
      <c r="B20" s="43"/>
      <c r="C20" s="4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39"/>
      <c r="B21" s="40"/>
      <c r="C21" s="4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42"/>
      <c r="B22" s="43"/>
      <c r="C22" s="4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39"/>
      <c r="B23" s="40"/>
      <c r="C23" s="4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42"/>
      <c r="B24" s="43"/>
      <c r="C24" s="4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39"/>
      <c r="B25" s="40"/>
      <c r="C25" s="4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42"/>
      <c r="B26" s="43"/>
      <c r="C26" s="4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topLeftCell="A15" workbookViewId="0">
      <selection activeCell="A2" sqref="A2"/>
    </sheetView>
  </sheetViews>
  <sheetFormatPr defaultColWidth="15.109375" defaultRowHeight="15" customHeight="1"/>
  <cols>
    <col min="1" max="1" width="9.609375" customWidth="1"/>
    <col min="2" max="3" width="7.5" customWidth="1"/>
    <col min="4" max="4" width="18.609375" customWidth="1"/>
    <col min="5" max="5" width="14.609375" customWidth="1"/>
    <col min="6" max="6" width="6.38671875" customWidth="1"/>
    <col min="7" max="9" width="11.609375" customWidth="1"/>
    <col min="10" max="10" width="6.109375" customWidth="1"/>
    <col min="11" max="11" width="11.88671875" customWidth="1"/>
    <col min="12" max="12" width="8.609375" customWidth="1"/>
    <col min="13" max="14" width="8.38671875" customWidth="1"/>
    <col min="15" max="15" width="23.609375" customWidth="1"/>
    <col min="16" max="16" width="13" customWidth="1"/>
    <col min="17" max="17" width="10.5" customWidth="1"/>
    <col min="18" max="18" width="9" customWidth="1"/>
    <col min="19" max="19" width="14.38671875" customWidth="1"/>
    <col min="20" max="26" width="8.88671875" customWidth="1"/>
  </cols>
  <sheetData>
    <row r="1" spans="1:26" ht="27" customHeight="1">
      <c r="A1" s="45" t="s">
        <v>30</v>
      </c>
      <c r="B1" s="46"/>
      <c r="C1" s="46"/>
      <c r="D1" s="2"/>
      <c r="E1" s="46"/>
      <c r="F1" s="46"/>
      <c r="G1" s="46"/>
      <c r="H1" s="46"/>
      <c r="I1" s="46"/>
      <c r="J1" s="46"/>
      <c r="K1" s="46"/>
      <c r="L1" s="46"/>
      <c r="M1" s="46"/>
      <c r="N1" s="46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2"/>
      <c r="B3" s="2"/>
      <c r="C3" s="2"/>
      <c r="D3" s="47" t="s">
        <v>6</v>
      </c>
      <c r="E3" s="4" t="s">
        <v>31</v>
      </c>
      <c r="F3" s="2"/>
      <c r="G3" s="2"/>
      <c r="H3" s="2"/>
      <c r="I3" s="2"/>
      <c r="J3" s="2"/>
      <c r="K3" s="48" t="s">
        <v>32</v>
      </c>
      <c r="L3" s="2"/>
      <c r="M3" s="2"/>
      <c r="N3" s="2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7"/>
      <c r="B4" s="2"/>
      <c r="C4" s="2"/>
      <c r="D4" s="49" t="s">
        <v>33</v>
      </c>
      <c r="E4" s="6" t="s">
        <v>34</v>
      </c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7"/>
      <c r="B5" s="2"/>
      <c r="C5" s="2"/>
      <c r="D5" s="49" t="s">
        <v>8</v>
      </c>
      <c r="E5" s="6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2"/>
      <c r="B6" s="2"/>
      <c r="C6" s="2"/>
      <c r="D6" s="49" t="s">
        <v>9</v>
      </c>
      <c r="E6" s="8"/>
      <c r="F6" s="9"/>
      <c r="G6" s="9"/>
      <c r="H6" s="9"/>
      <c r="I6" s="9"/>
      <c r="J6" s="9"/>
      <c r="K6" s="2"/>
      <c r="L6" s="9"/>
      <c r="M6" s="9"/>
      <c r="N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2"/>
      <c r="B7" s="2"/>
      <c r="C7" s="2"/>
      <c r="D7" s="49" t="s">
        <v>35</v>
      </c>
      <c r="E7" s="10">
        <f>Example!$F$31</f>
        <v>46</v>
      </c>
      <c r="F7" s="9"/>
      <c r="G7" s="9"/>
      <c r="H7" s="9"/>
      <c r="I7" s="9"/>
      <c r="J7" s="9"/>
      <c r="K7" s="2"/>
      <c r="L7" s="9"/>
      <c r="M7" s="9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2"/>
      <c r="B8" s="2"/>
      <c r="C8" s="2"/>
      <c r="D8" s="50" t="s">
        <v>11</v>
      </c>
      <c r="E8" s="11">
        <f>Example!$M$31</f>
        <v>5.8500000000000014</v>
      </c>
      <c r="F8" s="9"/>
      <c r="G8" s="9"/>
      <c r="H8" s="9"/>
      <c r="I8" s="9"/>
      <c r="J8" s="9"/>
      <c r="K8" s="2"/>
      <c r="L8" s="9"/>
      <c r="M8" s="9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"/>
      <c r="B9" s="2"/>
      <c r="C9" s="2"/>
      <c r="D9" s="2"/>
      <c r="E9" s="2"/>
      <c r="F9" s="9"/>
      <c r="G9" s="9"/>
      <c r="H9" s="9"/>
      <c r="I9" s="9"/>
      <c r="J9" s="9"/>
      <c r="K9" s="2"/>
      <c r="L9" s="9"/>
      <c r="M9" s="9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>
      <c r="A10" s="15" t="s">
        <v>36</v>
      </c>
      <c r="B10" s="14" t="s">
        <v>12</v>
      </c>
      <c r="C10" s="14" t="s">
        <v>37</v>
      </c>
      <c r="D10" s="14" t="s">
        <v>13</v>
      </c>
      <c r="E10" s="14" t="s">
        <v>38</v>
      </c>
      <c r="F10" s="16" t="s">
        <v>16</v>
      </c>
      <c r="G10" s="51" t="s">
        <v>17</v>
      </c>
      <c r="H10" s="51" t="s">
        <v>39</v>
      </c>
      <c r="I10" s="51" t="s">
        <v>40</v>
      </c>
      <c r="J10" s="16" t="s">
        <v>19</v>
      </c>
      <c r="K10" s="16" t="s">
        <v>41</v>
      </c>
      <c r="L10" s="16" t="s">
        <v>20</v>
      </c>
      <c r="M10" s="16" t="s">
        <v>42</v>
      </c>
      <c r="N10" s="17" t="s">
        <v>22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>
      <c r="A11" s="19" t="s">
        <v>43</v>
      </c>
      <c r="B11" s="18">
        <v>50746</v>
      </c>
      <c r="C11" s="18">
        <v>4504369</v>
      </c>
      <c r="D11" s="19" t="s">
        <v>44</v>
      </c>
      <c r="E11" s="19" t="s">
        <v>45</v>
      </c>
      <c r="F11" s="20">
        <v>1</v>
      </c>
      <c r="G11" s="20" t="s">
        <v>46</v>
      </c>
      <c r="H11" s="52" t="s">
        <v>47</v>
      </c>
      <c r="I11" s="52"/>
      <c r="J11" s="20" t="s">
        <v>48</v>
      </c>
      <c r="K11" s="53"/>
      <c r="L11" s="21">
        <v>0.1</v>
      </c>
      <c r="M11" s="22">
        <f>Example!$F11*Example!$L11</f>
        <v>0.1</v>
      </c>
      <c r="N11" s="23">
        <f>Example!$F11*Example!$L11</f>
        <v>0.1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>
      <c r="A12" s="25" t="s">
        <v>49</v>
      </c>
      <c r="B12" s="24">
        <v>3024</v>
      </c>
      <c r="C12" s="24">
        <v>302401</v>
      </c>
      <c r="D12" s="25" t="s">
        <v>50</v>
      </c>
      <c r="E12" s="25" t="s">
        <v>45</v>
      </c>
      <c r="F12" s="26">
        <v>1</v>
      </c>
      <c r="G12" s="26" t="s">
        <v>46</v>
      </c>
      <c r="H12" s="54" t="s">
        <v>47</v>
      </c>
      <c r="I12" s="54"/>
      <c r="J12" s="26" t="s">
        <v>48</v>
      </c>
      <c r="K12" s="55"/>
      <c r="L12" s="27">
        <v>0.1</v>
      </c>
      <c r="M12" s="22">
        <f>Example!$F12*Example!$L12</f>
        <v>0.1</v>
      </c>
      <c r="N12" s="23">
        <f>Example!$F12*Example!$L12</f>
        <v>0.1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9.5" customHeight="1">
      <c r="A13" s="19" t="s">
        <v>49</v>
      </c>
      <c r="B13" s="18">
        <v>3023</v>
      </c>
      <c r="C13" s="18">
        <v>302301</v>
      </c>
      <c r="D13" s="19" t="s">
        <v>51</v>
      </c>
      <c r="E13" s="19" t="s">
        <v>45</v>
      </c>
      <c r="F13" s="20">
        <v>2</v>
      </c>
      <c r="G13" s="20" t="s">
        <v>46</v>
      </c>
      <c r="H13" s="52" t="s">
        <v>47</v>
      </c>
      <c r="I13" s="52"/>
      <c r="J13" s="20" t="s">
        <v>48</v>
      </c>
      <c r="K13" s="53"/>
      <c r="L13" s="21">
        <v>0.1</v>
      </c>
      <c r="M13" s="22">
        <f>Example!$F13*Example!$L13</f>
        <v>0.2</v>
      </c>
      <c r="N13" s="23">
        <f>Example!$F13*Example!$L13</f>
        <v>0.2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>
      <c r="A14" s="25" t="s">
        <v>49</v>
      </c>
      <c r="B14" s="24">
        <v>3023</v>
      </c>
      <c r="C14" s="24">
        <v>4211398</v>
      </c>
      <c r="D14" s="25" t="s">
        <v>51</v>
      </c>
      <c r="E14" s="25" t="s">
        <v>52</v>
      </c>
      <c r="F14" s="26">
        <v>1</v>
      </c>
      <c r="G14" s="26" t="s">
        <v>46</v>
      </c>
      <c r="H14" s="54" t="s">
        <v>47</v>
      </c>
      <c r="I14" s="54"/>
      <c r="J14" s="26" t="s">
        <v>48</v>
      </c>
      <c r="K14" s="55"/>
      <c r="L14" s="27">
        <v>0.1</v>
      </c>
      <c r="M14" s="22">
        <f>Example!$F14*Example!$L14</f>
        <v>0.1</v>
      </c>
      <c r="N14" s="23">
        <f>Example!$F14*Example!$L14</f>
        <v>0.1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19" t="s">
        <v>49</v>
      </c>
      <c r="B15" s="18">
        <v>3794</v>
      </c>
      <c r="C15" s="18">
        <v>379401</v>
      </c>
      <c r="D15" s="19" t="s">
        <v>53</v>
      </c>
      <c r="E15" s="19" t="s">
        <v>45</v>
      </c>
      <c r="F15" s="20">
        <v>1</v>
      </c>
      <c r="G15" s="20" t="s">
        <v>46</v>
      </c>
      <c r="H15" s="52" t="s">
        <v>47</v>
      </c>
      <c r="I15" s="52"/>
      <c r="J15" s="20" t="s">
        <v>48</v>
      </c>
      <c r="K15" s="53"/>
      <c r="L15" s="21">
        <v>0.1</v>
      </c>
      <c r="M15" s="22">
        <f>Example!$F15*Example!$L15</f>
        <v>0.1</v>
      </c>
      <c r="N15" s="23">
        <f>Example!$F15*Example!$L15</f>
        <v>0.1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5" t="s">
        <v>49</v>
      </c>
      <c r="B16" s="24">
        <v>3623</v>
      </c>
      <c r="C16" s="24">
        <v>362301</v>
      </c>
      <c r="D16" s="25" t="s">
        <v>54</v>
      </c>
      <c r="E16" s="25" t="s">
        <v>45</v>
      </c>
      <c r="F16" s="26">
        <v>1</v>
      </c>
      <c r="G16" s="26" t="s">
        <v>46</v>
      </c>
      <c r="H16" s="54" t="s">
        <v>47</v>
      </c>
      <c r="I16" s="54"/>
      <c r="J16" s="26" t="s">
        <v>48</v>
      </c>
      <c r="K16" s="55"/>
      <c r="L16" s="27">
        <v>0.1</v>
      </c>
      <c r="M16" s="22">
        <f>Example!$F16*Example!$L16</f>
        <v>0.1</v>
      </c>
      <c r="N16" s="23">
        <f>Example!$F16*Example!$L16</f>
        <v>0.1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19" t="s">
        <v>49</v>
      </c>
      <c r="B17" s="18">
        <v>3623</v>
      </c>
      <c r="C17" s="18">
        <v>362321</v>
      </c>
      <c r="D17" s="19" t="s">
        <v>54</v>
      </c>
      <c r="E17" s="19" t="s">
        <v>55</v>
      </c>
      <c r="F17" s="20">
        <v>1</v>
      </c>
      <c r="G17" s="20" t="s">
        <v>46</v>
      </c>
      <c r="H17" s="52" t="s">
        <v>47</v>
      </c>
      <c r="I17" s="52"/>
      <c r="J17" s="20" t="s">
        <v>48</v>
      </c>
      <c r="K17" s="53"/>
      <c r="L17" s="21">
        <v>0.1</v>
      </c>
      <c r="M17" s="22">
        <f>Example!$F17*Example!$L17</f>
        <v>0.1</v>
      </c>
      <c r="N17" s="23">
        <f>Example!$F17*Example!$L17</f>
        <v>0.1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5" t="s">
        <v>49</v>
      </c>
      <c r="B18" s="24">
        <v>94148</v>
      </c>
      <c r="C18" s="24">
        <v>302201</v>
      </c>
      <c r="D18" s="25" t="s">
        <v>56</v>
      </c>
      <c r="E18" s="25" t="s">
        <v>45</v>
      </c>
      <c r="F18" s="26">
        <v>1</v>
      </c>
      <c r="G18" s="26" t="s">
        <v>46</v>
      </c>
      <c r="H18" s="54" t="s">
        <v>47</v>
      </c>
      <c r="I18" s="54"/>
      <c r="J18" s="26" t="s">
        <v>48</v>
      </c>
      <c r="K18" s="55"/>
      <c r="L18" s="27">
        <v>0.15</v>
      </c>
      <c r="M18" s="22">
        <f>Example!$F18*Example!$L18</f>
        <v>0.15</v>
      </c>
      <c r="N18" s="23">
        <f>Example!$F18*Example!$L18</f>
        <v>0.15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19" t="s">
        <v>57</v>
      </c>
      <c r="B19" s="18">
        <v>6141</v>
      </c>
      <c r="C19" s="18">
        <v>4210633</v>
      </c>
      <c r="D19" s="19" t="s">
        <v>58</v>
      </c>
      <c r="E19" s="19" t="s">
        <v>59</v>
      </c>
      <c r="F19" s="20">
        <v>1</v>
      </c>
      <c r="G19" s="20" t="s">
        <v>46</v>
      </c>
      <c r="H19" s="52" t="s">
        <v>47</v>
      </c>
      <c r="I19" s="52"/>
      <c r="J19" s="20" t="s">
        <v>48</v>
      </c>
      <c r="K19" s="53"/>
      <c r="L19" s="21">
        <v>0.1</v>
      </c>
      <c r="M19" s="22">
        <f>Example!$F19*Example!$L19</f>
        <v>0.1</v>
      </c>
      <c r="N19" s="23">
        <f>Example!$F19*Example!$L19</f>
        <v>0.1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5" t="s">
        <v>57</v>
      </c>
      <c r="B20" s="24">
        <v>3070</v>
      </c>
      <c r="C20" s="24">
        <v>307021</v>
      </c>
      <c r="D20" s="25" t="s">
        <v>60</v>
      </c>
      <c r="E20" s="25" t="s">
        <v>55</v>
      </c>
      <c r="F20" s="26">
        <v>4</v>
      </c>
      <c r="G20" s="26" t="s">
        <v>46</v>
      </c>
      <c r="H20" s="54" t="s">
        <v>47</v>
      </c>
      <c r="I20" s="54"/>
      <c r="J20" s="26" t="s">
        <v>48</v>
      </c>
      <c r="K20" s="55"/>
      <c r="L20" s="27">
        <v>0.1</v>
      </c>
      <c r="M20" s="22">
        <f>Example!$F20*Example!$L20</f>
        <v>0.4</v>
      </c>
      <c r="N20" s="23">
        <f>Example!$F20*Example!$L20</f>
        <v>0.4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19" t="s">
        <v>57</v>
      </c>
      <c r="B21" s="18">
        <v>2412</v>
      </c>
      <c r="C21" s="18">
        <v>241201</v>
      </c>
      <c r="D21" s="19" t="s">
        <v>61</v>
      </c>
      <c r="E21" s="19" t="s">
        <v>45</v>
      </c>
      <c r="F21" s="20">
        <v>1</v>
      </c>
      <c r="G21" s="20" t="s">
        <v>46</v>
      </c>
      <c r="H21" s="52" t="s">
        <v>47</v>
      </c>
      <c r="I21" s="52"/>
      <c r="J21" s="20" t="s">
        <v>48</v>
      </c>
      <c r="K21" s="53"/>
      <c r="L21" s="21">
        <v>0.1</v>
      </c>
      <c r="M21" s="22">
        <f>Example!$F21*Example!$L21</f>
        <v>0.1</v>
      </c>
      <c r="N21" s="23">
        <f>Example!$F21*Example!$L21</f>
        <v>0.1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5" t="s">
        <v>57</v>
      </c>
      <c r="B22" s="24">
        <v>6019</v>
      </c>
      <c r="C22" s="24">
        <v>4538353</v>
      </c>
      <c r="D22" s="25" t="s">
        <v>62</v>
      </c>
      <c r="E22" s="25" t="s">
        <v>45</v>
      </c>
      <c r="F22" s="26">
        <v>4</v>
      </c>
      <c r="G22" s="26" t="s">
        <v>46</v>
      </c>
      <c r="H22" s="54" t="s">
        <v>47</v>
      </c>
      <c r="I22" s="54"/>
      <c r="J22" s="26" t="s">
        <v>48</v>
      </c>
      <c r="K22" s="55"/>
      <c r="L22" s="27">
        <v>0.15</v>
      </c>
      <c r="M22" s="22">
        <f>Example!$F22*Example!$L22</f>
        <v>0.6</v>
      </c>
      <c r="N22" s="23">
        <f>Example!$F22*Example!$L22</f>
        <v>0.6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19" t="s">
        <v>57</v>
      </c>
      <c r="B23" s="18">
        <v>2431</v>
      </c>
      <c r="C23" s="18">
        <v>4558168</v>
      </c>
      <c r="D23" s="19" t="s">
        <v>63</v>
      </c>
      <c r="E23" s="19" t="s">
        <v>45</v>
      </c>
      <c r="F23" s="20">
        <v>1</v>
      </c>
      <c r="G23" s="20" t="s">
        <v>46</v>
      </c>
      <c r="H23" s="52" t="s">
        <v>47</v>
      </c>
      <c r="I23" s="52"/>
      <c r="J23" s="20" t="s">
        <v>48</v>
      </c>
      <c r="K23" s="53"/>
      <c r="L23" s="21">
        <v>0.2</v>
      </c>
      <c r="M23" s="22">
        <f>Example!$F23*Example!$L23</f>
        <v>0.2</v>
      </c>
      <c r="N23" s="23">
        <f>Example!$F23*Example!$L23</f>
        <v>0.2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5" t="s">
        <v>57</v>
      </c>
      <c r="B24" s="24">
        <v>63868</v>
      </c>
      <c r="C24" s="24">
        <v>4535737</v>
      </c>
      <c r="D24" s="25" t="s">
        <v>64</v>
      </c>
      <c r="E24" s="25" t="s">
        <v>45</v>
      </c>
      <c r="F24" s="26">
        <v>4</v>
      </c>
      <c r="G24" s="26" t="s">
        <v>46</v>
      </c>
      <c r="H24" s="54" t="s">
        <v>47</v>
      </c>
      <c r="I24" s="54"/>
      <c r="J24" s="26" t="s">
        <v>48</v>
      </c>
      <c r="K24" s="55"/>
      <c r="L24" s="27">
        <v>0.15</v>
      </c>
      <c r="M24" s="22">
        <f>Example!$F24*Example!$L24</f>
        <v>0.6</v>
      </c>
      <c r="N24" s="23">
        <f>Example!$F24*Example!$L24</f>
        <v>0.6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19" t="s">
        <v>57</v>
      </c>
      <c r="B25" s="18">
        <v>2540</v>
      </c>
      <c r="C25" s="18">
        <v>4211632</v>
      </c>
      <c r="D25" s="19" t="s">
        <v>65</v>
      </c>
      <c r="E25" s="19" t="s">
        <v>52</v>
      </c>
      <c r="F25" s="20">
        <v>4</v>
      </c>
      <c r="G25" s="20" t="s">
        <v>46</v>
      </c>
      <c r="H25" s="52" t="s">
        <v>47</v>
      </c>
      <c r="I25" s="52"/>
      <c r="J25" s="20" t="s">
        <v>48</v>
      </c>
      <c r="K25" s="53"/>
      <c r="L25" s="21">
        <v>0.15</v>
      </c>
      <c r="M25" s="22">
        <f>Example!$F25*Example!$L25</f>
        <v>0.6</v>
      </c>
      <c r="N25" s="23">
        <f>Example!$F25*Example!$L25</f>
        <v>0.6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25" t="s">
        <v>57</v>
      </c>
      <c r="B26" s="24">
        <v>3176</v>
      </c>
      <c r="C26" s="24">
        <v>4225733</v>
      </c>
      <c r="D26" s="25" t="s">
        <v>66</v>
      </c>
      <c r="E26" s="25" t="s">
        <v>59</v>
      </c>
      <c r="F26" s="26">
        <v>1</v>
      </c>
      <c r="G26" s="26" t="s">
        <v>46</v>
      </c>
      <c r="H26" s="54" t="s">
        <v>47</v>
      </c>
      <c r="I26" s="54"/>
      <c r="J26" s="26" t="s">
        <v>48</v>
      </c>
      <c r="K26" s="55"/>
      <c r="L26" s="27">
        <v>0.2</v>
      </c>
      <c r="M26" s="22">
        <f>Example!$F26*Example!$L26</f>
        <v>0.2</v>
      </c>
      <c r="N26" s="23">
        <f>Example!$F26*Example!$L26</f>
        <v>0.2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19" t="s">
        <v>67</v>
      </c>
      <c r="B27" s="18">
        <v>49668</v>
      </c>
      <c r="C27" s="18">
        <v>4224793</v>
      </c>
      <c r="D27" s="19" t="s">
        <v>68</v>
      </c>
      <c r="E27" s="19" t="s">
        <v>69</v>
      </c>
      <c r="F27" s="20">
        <v>1</v>
      </c>
      <c r="G27" s="20" t="s">
        <v>46</v>
      </c>
      <c r="H27" s="52" t="s">
        <v>47</v>
      </c>
      <c r="I27" s="52"/>
      <c r="J27" s="20" t="s">
        <v>48</v>
      </c>
      <c r="K27" s="53"/>
      <c r="L27" s="21">
        <v>0.1</v>
      </c>
      <c r="M27" s="22">
        <f>Example!$F27*Example!$L27</f>
        <v>0.1</v>
      </c>
      <c r="N27" s="23">
        <f>Example!$F27*Example!$L27</f>
        <v>0.1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25" t="s">
        <v>70</v>
      </c>
      <c r="B28" s="24">
        <v>32123</v>
      </c>
      <c r="C28" s="24">
        <v>4211573</v>
      </c>
      <c r="D28" s="25" t="s">
        <v>71</v>
      </c>
      <c r="E28" s="25" t="s">
        <v>52</v>
      </c>
      <c r="F28" s="26">
        <v>4</v>
      </c>
      <c r="G28" s="26" t="s">
        <v>46</v>
      </c>
      <c r="H28" s="54" t="s">
        <v>47</v>
      </c>
      <c r="I28" s="54"/>
      <c r="J28" s="26" t="s">
        <v>48</v>
      </c>
      <c r="K28" s="55"/>
      <c r="L28" s="27">
        <v>0.1</v>
      </c>
      <c r="M28" s="22">
        <f>Example!$F28*Example!$L28</f>
        <v>0.4</v>
      </c>
      <c r="N28" s="23">
        <f>Example!$F28*Example!$L28</f>
        <v>0.4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19" t="s">
        <v>70</v>
      </c>
      <c r="B29" s="18">
        <v>6590</v>
      </c>
      <c r="C29" s="18">
        <v>4211622</v>
      </c>
      <c r="D29" s="19" t="s">
        <v>72</v>
      </c>
      <c r="E29" s="19" t="s">
        <v>52</v>
      </c>
      <c r="F29" s="20">
        <v>8</v>
      </c>
      <c r="G29" s="20" t="s">
        <v>46</v>
      </c>
      <c r="H29" s="52" t="s">
        <v>47</v>
      </c>
      <c r="I29" s="52"/>
      <c r="J29" s="20" t="s">
        <v>48</v>
      </c>
      <c r="K29" s="53"/>
      <c r="L29" s="21">
        <v>0.15</v>
      </c>
      <c r="M29" s="22">
        <f>Example!$F29*Example!$L29</f>
        <v>1.2</v>
      </c>
      <c r="N29" s="23">
        <f>Example!$F29*Example!$L29</f>
        <v>1.2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>
      <c r="A30" s="25" t="s">
        <v>73</v>
      </c>
      <c r="B30" s="24">
        <v>3957</v>
      </c>
      <c r="C30" s="24">
        <v>4211473</v>
      </c>
      <c r="D30" s="25" t="s">
        <v>74</v>
      </c>
      <c r="E30" s="25" t="s">
        <v>52</v>
      </c>
      <c r="F30" s="26">
        <v>4</v>
      </c>
      <c r="G30" s="26" t="s">
        <v>46</v>
      </c>
      <c r="H30" s="54" t="s">
        <v>47</v>
      </c>
      <c r="I30" s="54"/>
      <c r="J30" s="26" t="s">
        <v>48</v>
      </c>
      <c r="K30" s="55"/>
      <c r="L30" s="27">
        <v>0.1</v>
      </c>
      <c r="M30" s="22">
        <f>Example!$F30*Example!$L30</f>
        <v>0.4</v>
      </c>
      <c r="N30" s="23">
        <f>Example!$F30*Example!$L30</f>
        <v>0.4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9"/>
      <c r="B31" s="29"/>
      <c r="C31" s="29"/>
      <c r="D31" s="29" t="s">
        <v>26</v>
      </c>
      <c r="E31" s="29"/>
      <c r="F31" s="28">
        <f>SUBTOTAL(109,Example!$F$11:$F$30)</f>
        <v>46</v>
      </c>
      <c r="G31" s="28"/>
      <c r="H31" s="28"/>
      <c r="I31" s="28"/>
      <c r="J31" s="28"/>
      <c r="K31" s="29"/>
      <c r="L31" s="29"/>
      <c r="M31" s="30">
        <f>SUBTOTAL(109,Example!$M$11:$M$30)</f>
        <v>5.8500000000000014</v>
      </c>
      <c r="N31" s="56">
        <f>SUBTOTAL(109,Example!$M$11:$M$30)</f>
        <v>5.8500000000000014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2"/>
      <c r="C34" s="2"/>
      <c r="D34" s="2"/>
      <c r="E34" s="2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"/>
      <c r="D35" s="2"/>
      <c r="E35" s="2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BillOfMaterials</vt:lpstr>
      <vt:lpstr>Revisions</vt:lpstr>
      <vt:lpstr>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Bertil Vandekerkhove</dc:creator>
  <cp:keywords/>
  <dc:description/>
  <cp:lastModifiedBy>Jonas De Meyer</cp:lastModifiedBy>
  <cp:revision/>
  <dcterms:created xsi:type="dcterms:W3CDTF">2018-03-11T12:01:50Z</dcterms:created>
  <dcterms:modified xsi:type="dcterms:W3CDTF">2019-06-18T00:01:07Z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7254ae07-fd13-433a-8b61-170744db8215</vt:lpwstr>
  </property>
</Properties>
</file>